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O:\Stacy\Website\23-24\"/>
    </mc:Choice>
  </mc:AlternateContent>
  <bookViews>
    <workbookView xWindow="0" yWindow="0" windowWidth="28800" windowHeight="12000" tabRatio="824" activeTab="3"/>
  </bookViews>
  <sheets>
    <sheet name="Instructions" sheetId="50" r:id="rId1"/>
    <sheet name="TECS Ave" sheetId="82" r:id="rId2"/>
    <sheet name="Scores" sheetId="51" r:id="rId3"/>
    <sheet name="1 Test" sheetId="84" r:id="rId4"/>
    <sheet name="2 Test" sheetId="85" r:id="rId5"/>
    <sheet name="3 Test" sheetId="86" r:id="rId6"/>
    <sheet name="4 Test" sheetId="87" r:id="rId7"/>
    <sheet name="5 Test" sheetId="88" r:id="rId8"/>
    <sheet name="DON'T CLICK HERE" sheetId="81" r:id="rId9"/>
    <sheet name="DON'T CLICK" sheetId="83" state="hidden" r:id="rId10"/>
  </sheets>
  <calcPr calcId="162913"/>
</workbook>
</file>

<file path=xl/calcChain.xml><?xml version="1.0" encoding="utf-8"?>
<calcChain xmlns="http://schemas.openxmlformats.org/spreadsheetml/2006/main">
  <c r="T16" i="82" l="1"/>
  <c r="AA15" i="82"/>
  <c r="Z15" i="82"/>
  <c r="Y15" i="82"/>
  <c r="X15" i="82"/>
  <c r="W16" i="82" s="1"/>
  <c r="W15" i="82"/>
  <c r="V15" i="82"/>
  <c r="U15" i="82"/>
  <c r="T15" i="82"/>
  <c r="S15" i="82"/>
  <c r="R15" i="82"/>
  <c r="Q15" i="82"/>
  <c r="Q16" i="82" s="1"/>
  <c r="P15" i="82"/>
  <c r="O15" i="82"/>
  <c r="N16" i="82" s="1"/>
  <c r="N15" i="82"/>
  <c r="M15" i="82"/>
  <c r="L15" i="82"/>
  <c r="K16" i="82" s="1"/>
  <c r="K15" i="82"/>
  <c r="J15" i="82"/>
  <c r="I15" i="82"/>
  <c r="H16" i="82" s="1"/>
  <c r="H15" i="82"/>
  <c r="G15" i="82"/>
  <c r="F15" i="82"/>
  <c r="E15" i="82"/>
  <c r="E16" i="82" s="1"/>
  <c r="D15" i="82"/>
  <c r="C15" i="82"/>
  <c r="B16" i="82" s="1"/>
  <c r="B15" i="82"/>
  <c r="B23" i="51" l="1"/>
  <c r="B22" i="51"/>
  <c r="B21" i="51"/>
  <c r="B20" i="51"/>
  <c r="Q15" i="51" l="1"/>
  <c r="Q14" i="51"/>
  <c r="Q13" i="51"/>
  <c r="Q12" i="51"/>
  <c r="U11" i="51"/>
  <c r="G23" i="51" l="1"/>
  <c r="F23" i="51"/>
  <c r="E23" i="51"/>
  <c r="D23" i="51"/>
  <c r="C23" i="51"/>
  <c r="A23" i="51"/>
  <c r="G22" i="51"/>
  <c r="H8" i="81" s="1"/>
  <c r="F22" i="51"/>
  <c r="E22" i="51"/>
  <c r="D22" i="51"/>
  <c r="C22" i="51"/>
  <c r="A22" i="51"/>
  <c r="G21" i="51"/>
  <c r="H7" i="81" s="1"/>
  <c r="F21" i="51"/>
  <c r="G7" i="81" s="1"/>
  <c r="E21" i="51"/>
  <c r="D21" i="51"/>
  <c r="C21" i="51"/>
  <c r="A21" i="51"/>
  <c r="G20" i="51"/>
  <c r="H6" i="81" s="1"/>
  <c r="F20" i="51"/>
  <c r="G6" i="81" s="1"/>
  <c r="E20" i="51"/>
  <c r="F6" i="81" s="1"/>
  <c r="D20" i="51"/>
  <c r="C20" i="51"/>
  <c r="A20" i="51"/>
  <c r="D19" i="51"/>
  <c r="A19" i="51"/>
  <c r="H9" i="81"/>
  <c r="F9" i="81"/>
  <c r="G8" i="81"/>
  <c r="E8" i="81"/>
  <c r="F7" i="81"/>
  <c r="D7" i="81"/>
  <c r="E6" i="81"/>
  <c r="C6" i="81"/>
  <c r="E5" i="81"/>
  <c r="G9" i="81"/>
  <c r="E9" i="81"/>
  <c r="D9" i="81"/>
  <c r="C9" i="81"/>
  <c r="A9" i="81"/>
  <c r="F8" i="81"/>
  <c r="D8" i="81"/>
  <c r="C8" i="81"/>
  <c r="A8" i="81"/>
  <c r="E7" i="81"/>
  <c r="C7" i="81"/>
  <c r="A7" i="81"/>
  <c r="D6" i="81"/>
  <c r="A6" i="81"/>
  <c r="A5" i="81"/>
  <c r="F46" i="88" l="1"/>
  <c r="E46" i="88"/>
  <c r="D46" i="88"/>
  <c r="I46" i="88" s="1"/>
  <c r="J45" i="88"/>
  <c r="I45" i="88"/>
  <c r="H45" i="88"/>
  <c r="J44" i="88"/>
  <c r="I44" i="88"/>
  <c r="H44" i="88"/>
  <c r="J43" i="88"/>
  <c r="I43" i="88"/>
  <c r="H43" i="88"/>
  <c r="J42" i="88"/>
  <c r="I42" i="88"/>
  <c r="H42" i="88"/>
  <c r="J41" i="88"/>
  <c r="I41" i="88"/>
  <c r="H41" i="88"/>
  <c r="J40" i="88"/>
  <c r="I40" i="88"/>
  <c r="H40" i="88"/>
  <c r="J39" i="88"/>
  <c r="I39" i="88"/>
  <c r="H39" i="88"/>
  <c r="J38" i="88"/>
  <c r="I38" i="88"/>
  <c r="H38" i="88"/>
  <c r="J37" i="88"/>
  <c r="I37" i="88"/>
  <c r="H37" i="88"/>
  <c r="J36" i="88"/>
  <c r="I36" i="88"/>
  <c r="H36" i="88"/>
  <c r="J35" i="88"/>
  <c r="I35" i="88"/>
  <c r="H35" i="88"/>
  <c r="J34" i="88"/>
  <c r="I34" i="88"/>
  <c r="H34" i="88"/>
  <c r="J33" i="88"/>
  <c r="I33" i="88"/>
  <c r="H33" i="88"/>
  <c r="J32" i="88"/>
  <c r="I32" i="88"/>
  <c r="H32" i="88"/>
  <c r="J31" i="88"/>
  <c r="I31" i="88"/>
  <c r="H31" i="88"/>
  <c r="J30" i="88"/>
  <c r="I30" i="88"/>
  <c r="H30" i="88"/>
  <c r="J29" i="88"/>
  <c r="I29" i="88"/>
  <c r="H29" i="88"/>
  <c r="J28" i="88"/>
  <c r="I28" i="88"/>
  <c r="H28" i="88"/>
  <c r="J27" i="88"/>
  <c r="I27" i="88"/>
  <c r="H27" i="88"/>
  <c r="J26" i="88"/>
  <c r="I26" i="88"/>
  <c r="H26" i="88"/>
  <c r="J25" i="88"/>
  <c r="I25" i="88"/>
  <c r="H25" i="88"/>
  <c r="J24" i="88"/>
  <c r="I24" i="88"/>
  <c r="H24" i="88"/>
  <c r="J23" i="88"/>
  <c r="I23" i="88"/>
  <c r="H23" i="88"/>
  <c r="J22" i="88"/>
  <c r="I22" i="88"/>
  <c r="H22" i="88"/>
  <c r="J21" i="88"/>
  <c r="I21" i="88"/>
  <c r="H21" i="88"/>
  <c r="J20" i="88"/>
  <c r="I20" i="88"/>
  <c r="H20" i="88"/>
  <c r="J19" i="88"/>
  <c r="I19" i="88"/>
  <c r="H19" i="88"/>
  <c r="J18" i="88"/>
  <c r="I18" i="88"/>
  <c r="H18" i="88"/>
  <c r="J17" i="88"/>
  <c r="I17" i="88"/>
  <c r="H17" i="88"/>
  <c r="J16" i="88"/>
  <c r="I16" i="88"/>
  <c r="H16" i="88"/>
  <c r="J15" i="88"/>
  <c r="I15" i="88"/>
  <c r="H15" i="88"/>
  <c r="J14" i="88"/>
  <c r="I14" i="88"/>
  <c r="H14" i="88"/>
  <c r="J13" i="88"/>
  <c r="I13" i="88"/>
  <c r="H13" i="88"/>
  <c r="J12" i="88"/>
  <c r="I12" i="88"/>
  <c r="H12" i="88"/>
  <c r="J11" i="88"/>
  <c r="J46" i="88" s="1"/>
  <c r="I11" i="88"/>
  <c r="H11" i="88"/>
  <c r="F46" i="87"/>
  <c r="E46" i="87"/>
  <c r="D46" i="87"/>
  <c r="I46" i="87" s="1"/>
  <c r="J45" i="87"/>
  <c r="I45" i="87"/>
  <c r="H45" i="87"/>
  <c r="J44" i="87"/>
  <c r="I44" i="87"/>
  <c r="H44" i="87"/>
  <c r="J43" i="87"/>
  <c r="I43" i="87"/>
  <c r="H43" i="87"/>
  <c r="J42" i="87"/>
  <c r="I42" i="87"/>
  <c r="H42" i="87"/>
  <c r="J41" i="87"/>
  <c r="I41" i="87"/>
  <c r="H41" i="87"/>
  <c r="J40" i="87"/>
  <c r="I40" i="87"/>
  <c r="H40" i="87"/>
  <c r="J39" i="87"/>
  <c r="I39" i="87"/>
  <c r="H39" i="87"/>
  <c r="J38" i="87"/>
  <c r="I38" i="87"/>
  <c r="H38" i="87"/>
  <c r="J37" i="87"/>
  <c r="I37" i="87"/>
  <c r="H37" i="87"/>
  <c r="J36" i="87"/>
  <c r="I36" i="87"/>
  <c r="H36" i="87"/>
  <c r="J35" i="87"/>
  <c r="I35" i="87"/>
  <c r="H35" i="87"/>
  <c r="J34" i="87"/>
  <c r="I34" i="87"/>
  <c r="H34" i="87"/>
  <c r="J33" i="87"/>
  <c r="I33" i="87"/>
  <c r="H33" i="87"/>
  <c r="J32" i="87"/>
  <c r="I32" i="87"/>
  <c r="H32" i="87"/>
  <c r="J31" i="87"/>
  <c r="I31" i="87"/>
  <c r="H31" i="87"/>
  <c r="J30" i="87"/>
  <c r="I30" i="87"/>
  <c r="H30" i="87"/>
  <c r="J29" i="87"/>
  <c r="I29" i="87"/>
  <c r="H29" i="87"/>
  <c r="J28" i="87"/>
  <c r="I28" i="87"/>
  <c r="H28" i="87"/>
  <c r="J27" i="87"/>
  <c r="I27" i="87"/>
  <c r="H27" i="87"/>
  <c r="J26" i="87"/>
  <c r="I26" i="87"/>
  <c r="H26" i="87"/>
  <c r="J25" i="87"/>
  <c r="I25" i="87"/>
  <c r="H25" i="87"/>
  <c r="J24" i="87"/>
  <c r="I24" i="87"/>
  <c r="H24" i="87"/>
  <c r="J23" i="87"/>
  <c r="I23" i="87"/>
  <c r="H23" i="87"/>
  <c r="J22" i="87"/>
  <c r="I22" i="87"/>
  <c r="H22" i="87"/>
  <c r="J21" i="87"/>
  <c r="I21" i="87"/>
  <c r="H21" i="87"/>
  <c r="J20" i="87"/>
  <c r="I20" i="87"/>
  <c r="H20" i="87"/>
  <c r="J19" i="87"/>
  <c r="I19" i="87"/>
  <c r="H19" i="87"/>
  <c r="J18" i="87"/>
  <c r="I18" i="87"/>
  <c r="H18" i="87"/>
  <c r="J17" i="87"/>
  <c r="I17" i="87"/>
  <c r="H17" i="87"/>
  <c r="J16" i="87"/>
  <c r="I16" i="87"/>
  <c r="H16" i="87"/>
  <c r="J15" i="87"/>
  <c r="I15" i="87"/>
  <c r="H15" i="87"/>
  <c r="J14" i="87"/>
  <c r="I14" i="87"/>
  <c r="H14" i="87"/>
  <c r="J13" i="87"/>
  <c r="I13" i="87"/>
  <c r="H13" i="87"/>
  <c r="J12" i="87"/>
  <c r="I12" i="87"/>
  <c r="H12" i="87"/>
  <c r="J11" i="87"/>
  <c r="J46" i="87" s="1"/>
  <c r="I11" i="87"/>
  <c r="H11" i="87"/>
  <c r="F46" i="86"/>
  <c r="E46" i="86"/>
  <c r="D46" i="86"/>
  <c r="I46" i="86" s="1"/>
  <c r="J45" i="86"/>
  <c r="I45" i="86"/>
  <c r="H45" i="86"/>
  <c r="J44" i="86"/>
  <c r="I44" i="86"/>
  <c r="H44" i="86"/>
  <c r="J43" i="86"/>
  <c r="I43" i="86"/>
  <c r="H43" i="86"/>
  <c r="J42" i="86"/>
  <c r="I42" i="86"/>
  <c r="H42" i="86"/>
  <c r="J41" i="86"/>
  <c r="I41" i="86"/>
  <c r="H41" i="86"/>
  <c r="J40" i="86"/>
  <c r="I40" i="86"/>
  <c r="H40" i="86"/>
  <c r="J39" i="86"/>
  <c r="I39" i="86"/>
  <c r="H39" i="86"/>
  <c r="J38" i="86"/>
  <c r="I38" i="86"/>
  <c r="H38" i="86"/>
  <c r="J37" i="86"/>
  <c r="I37" i="86"/>
  <c r="H37" i="86"/>
  <c r="J36" i="86"/>
  <c r="I36" i="86"/>
  <c r="H36" i="86"/>
  <c r="J35" i="86"/>
  <c r="I35" i="86"/>
  <c r="H35" i="86"/>
  <c r="J34" i="86"/>
  <c r="I34" i="86"/>
  <c r="H34" i="86"/>
  <c r="J33" i="86"/>
  <c r="I33" i="86"/>
  <c r="H33" i="86"/>
  <c r="J32" i="86"/>
  <c r="I32" i="86"/>
  <c r="H32" i="86"/>
  <c r="J31" i="86"/>
  <c r="I31" i="86"/>
  <c r="H31" i="86"/>
  <c r="J30" i="86"/>
  <c r="I30" i="86"/>
  <c r="H30" i="86"/>
  <c r="J29" i="86"/>
  <c r="I29" i="86"/>
  <c r="H29" i="86"/>
  <c r="J28" i="86"/>
  <c r="I28" i="86"/>
  <c r="H28" i="86"/>
  <c r="J27" i="86"/>
  <c r="I27" i="86"/>
  <c r="H27" i="86"/>
  <c r="J26" i="86"/>
  <c r="I26" i="86"/>
  <c r="H26" i="86"/>
  <c r="J25" i="86"/>
  <c r="I25" i="86"/>
  <c r="H25" i="86"/>
  <c r="J24" i="86"/>
  <c r="I24" i="86"/>
  <c r="H24" i="86"/>
  <c r="J23" i="86"/>
  <c r="I23" i="86"/>
  <c r="H23" i="86"/>
  <c r="J22" i="86"/>
  <c r="I22" i="86"/>
  <c r="H22" i="86"/>
  <c r="J21" i="86"/>
  <c r="I21" i="86"/>
  <c r="H21" i="86"/>
  <c r="J20" i="86"/>
  <c r="I20" i="86"/>
  <c r="H20" i="86"/>
  <c r="J19" i="86"/>
  <c r="I19" i="86"/>
  <c r="H19" i="86"/>
  <c r="J18" i="86"/>
  <c r="I18" i="86"/>
  <c r="H18" i="86"/>
  <c r="J17" i="86"/>
  <c r="I17" i="86"/>
  <c r="H17" i="86"/>
  <c r="J16" i="86"/>
  <c r="I16" i="86"/>
  <c r="H16" i="86"/>
  <c r="J15" i="86"/>
  <c r="I15" i="86"/>
  <c r="H15" i="86"/>
  <c r="J14" i="86"/>
  <c r="I14" i="86"/>
  <c r="H14" i="86"/>
  <c r="J13" i="86"/>
  <c r="I13" i="86"/>
  <c r="H13" i="86"/>
  <c r="J12" i="86"/>
  <c r="I12" i="86"/>
  <c r="H12" i="86"/>
  <c r="J11" i="86"/>
  <c r="J46" i="86" s="1"/>
  <c r="I11" i="86"/>
  <c r="H11" i="86"/>
  <c r="F46" i="85"/>
  <c r="E46" i="85"/>
  <c r="D46" i="85"/>
  <c r="I46" i="85" s="1"/>
  <c r="J45" i="85"/>
  <c r="I45" i="85"/>
  <c r="H45" i="85"/>
  <c r="J44" i="85"/>
  <c r="I44" i="85"/>
  <c r="H44" i="85"/>
  <c r="J43" i="85"/>
  <c r="I43" i="85"/>
  <c r="H43" i="85"/>
  <c r="J42" i="85"/>
  <c r="I42" i="85"/>
  <c r="H42" i="85"/>
  <c r="J41" i="85"/>
  <c r="I41" i="85"/>
  <c r="H41" i="85"/>
  <c r="J40" i="85"/>
  <c r="I40" i="85"/>
  <c r="H40" i="85"/>
  <c r="J39" i="85"/>
  <c r="I39" i="85"/>
  <c r="H39" i="85"/>
  <c r="J38" i="85"/>
  <c r="I38" i="85"/>
  <c r="H38" i="85"/>
  <c r="J37" i="85"/>
  <c r="I37" i="85"/>
  <c r="H37" i="85"/>
  <c r="J36" i="85"/>
  <c r="I36" i="85"/>
  <c r="H36" i="85"/>
  <c r="J35" i="85"/>
  <c r="I35" i="85"/>
  <c r="H35" i="85"/>
  <c r="J34" i="85"/>
  <c r="I34" i="85"/>
  <c r="H34" i="85"/>
  <c r="J33" i="85"/>
  <c r="I33" i="85"/>
  <c r="H33" i="85"/>
  <c r="J32" i="85"/>
  <c r="I32" i="85"/>
  <c r="H32" i="85"/>
  <c r="J31" i="85"/>
  <c r="I31" i="85"/>
  <c r="H31" i="85"/>
  <c r="J30" i="85"/>
  <c r="I30" i="85"/>
  <c r="H30" i="85"/>
  <c r="J29" i="85"/>
  <c r="I29" i="85"/>
  <c r="H29" i="85"/>
  <c r="J28" i="85"/>
  <c r="I28" i="85"/>
  <c r="H28" i="85"/>
  <c r="J27" i="85"/>
  <c r="I27" i="85"/>
  <c r="H27" i="85"/>
  <c r="J26" i="85"/>
  <c r="I26" i="85"/>
  <c r="H26" i="85"/>
  <c r="J25" i="85"/>
  <c r="I25" i="85"/>
  <c r="H25" i="85"/>
  <c r="J24" i="85"/>
  <c r="I24" i="85"/>
  <c r="H24" i="85"/>
  <c r="J23" i="85"/>
  <c r="I23" i="85"/>
  <c r="H23" i="85"/>
  <c r="J22" i="85"/>
  <c r="I22" i="85"/>
  <c r="H22" i="85"/>
  <c r="J21" i="85"/>
  <c r="I21" i="85"/>
  <c r="H21" i="85"/>
  <c r="J20" i="85"/>
  <c r="I20" i="85"/>
  <c r="H20" i="85"/>
  <c r="J19" i="85"/>
  <c r="I19" i="85"/>
  <c r="H19" i="85"/>
  <c r="J18" i="85"/>
  <c r="I18" i="85"/>
  <c r="H18" i="85"/>
  <c r="J17" i="85"/>
  <c r="I17" i="85"/>
  <c r="H17" i="85"/>
  <c r="J16" i="85"/>
  <c r="I16" i="85"/>
  <c r="H16" i="85"/>
  <c r="J15" i="85"/>
  <c r="I15" i="85"/>
  <c r="H15" i="85"/>
  <c r="J14" i="85"/>
  <c r="I14" i="85"/>
  <c r="H14" i="85"/>
  <c r="J13" i="85"/>
  <c r="I13" i="85"/>
  <c r="H13" i="85"/>
  <c r="J12" i="85"/>
  <c r="I12" i="85"/>
  <c r="H12" i="85"/>
  <c r="J11" i="85"/>
  <c r="J46" i="85" s="1"/>
  <c r="I11" i="85"/>
  <c r="H11" i="85"/>
  <c r="H46" i="88" l="1"/>
  <c r="H46" i="87"/>
  <c r="H46" i="86"/>
  <c r="H46" i="85"/>
  <c r="AH46" i="88" l="1"/>
  <c r="AG46" i="88"/>
  <c r="AF46" i="88"/>
  <c r="AD46" i="88"/>
  <c r="AC46" i="88"/>
  <c r="AB46" i="88"/>
  <c r="Z46" i="88"/>
  <c r="Y46" i="88"/>
  <c r="X46" i="88"/>
  <c r="V46" i="88"/>
  <c r="U46" i="88"/>
  <c r="T46" i="88"/>
  <c r="R46" i="88"/>
  <c r="Q46" i="88"/>
  <c r="P46" i="88"/>
  <c r="N46" i="88"/>
  <c r="M46" i="88"/>
  <c r="L46" i="88"/>
  <c r="AH46" i="87"/>
  <c r="AG46" i="87"/>
  <c r="AF46" i="87"/>
  <c r="AD46" i="87"/>
  <c r="AC46" i="87"/>
  <c r="AB46" i="87"/>
  <c r="Z46" i="87"/>
  <c r="Y46" i="87"/>
  <c r="X46" i="87"/>
  <c r="V46" i="87"/>
  <c r="U46" i="87"/>
  <c r="T46" i="87"/>
  <c r="R46" i="87"/>
  <c r="Q46" i="87"/>
  <c r="P46" i="87"/>
  <c r="N46" i="87"/>
  <c r="M46" i="87"/>
  <c r="L46" i="87"/>
  <c r="AH46" i="86"/>
  <c r="AG46" i="86"/>
  <c r="AF46" i="86"/>
  <c r="AD46" i="86"/>
  <c r="AC46" i="86"/>
  <c r="AB46" i="86"/>
  <c r="Z46" i="86"/>
  <c r="Y46" i="86"/>
  <c r="X46" i="86"/>
  <c r="V46" i="86"/>
  <c r="U46" i="86"/>
  <c r="T46" i="86"/>
  <c r="R46" i="86"/>
  <c r="Q46" i="86"/>
  <c r="P46" i="86"/>
  <c r="N46" i="86"/>
  <c r="M46" i="86"/>
  <c r="L46" i="86"/>
  <c r="AH46" i="85"/>
  <c r="AG46" i="85"/>
  <c r="AF46" i="85"/>
  <c r="AD46" i="85"/>
  <c r="AC46" i="85"/>
  <c r="AB46" i="85"/>
  <c r="Z46" i="85"/>
  <c r="Y46" i="85"/>
  <c r="X46" i="85"/>
  <c r="V46" i="85"/>
  <c r="U46" i="85"/>
  <c r="T46" i="85"/>
  <c r="R46" i="85"/>
  <c r="Q46" i="85"/>
  <c r="P46" i="85"/>
  <c r="N46" i="85"/>
  <c r="M46" i="85"/>
  <c r="L46" i="85"/>
  <c r="AH46" i="84"/>
  <c r="AG46" i="84"/>
  <c r="AF46" i="84"/>
  <c r="AD46" i="84"/>
  <c r="AC46" i="84"/>
  <c r="AB46" i="84"/>
  <c r="Z46" i="84"/>
  <c r="Y46" i="84"/>
  <c r="X46" i="84"/>
  <c r="V46" i="84"/>
  <c r="U46" i="84"/>
  <c r="T46" i="84"/>
  <c r="R46" i="84"/>
  <c r="Q46" i="84"/>
  <c r="P46" i="84"/>
  <c r="N46" i="84"/>
  <c r="M46" i="84"/>
  <c r="L46" i="84"/>
  <c r="F46" i="84"/>
  <c r="E46" i="84"/>
  <c r="C19" i="51" s="1"/>
  <c r="D5" i="81" s="1"/>
  <c r="D46" i="84"/>
  <c r="J45" i="84"/>
  <c r="I45" i="84"/>
  <c r="H45" i="84"/>
  <c r="J44" i="84"/>
  <c r="I44" i="84"/>
  <c r="H44" i="84"/>
  <c r="J43" i="84"/>
  <c r="I43" i="84"/>
  <c r="H43" i="84"/>
  <c r="J42" i="84"/>
  <c r="I42" i="84"/>
  <c r="H42" i="84"/>
  <c r="J41" i="84"/>
  <c r="I41" i="84"/>
  <c r="H41" i="84"/>
  <c r="J40" i="84"/>
  <c r="I40" i="84"/>
  <c r="H40" i="84"/>
  <c r="J39" i="84"/>
  <c r="I39" i="84"/>
  <c r="H39" i="84"/>
  <c r="J38" i="84"/>
  <c r="I38" i="84"/>
  <c r="H38" i="84"/>
  <c r="J37" i="84"/>
  <c r="I37" i="84"/>
  <c r="H37" i="84"/>
  <c r="J36" i="84"/>
  <c r="I36" i="84"/>
  <c r="H36" i="84"/>
  <c r="J35" i="84"/>
  <c r="I35" i="84"/>
  <c r="H35" i="84"/>
  <c r="J34" i="84"/>
  <c r="I34" i="84"/>
  <c r="H34" i="84"/>
  <c r="J33" i="84"/>
  <c r="I33" i="84"/>
  <c r="H33" i="84"/>
  <c r="J32" i="84"/>
  <c r="I32" i="84"/>
  <c r="H32" i="84"/>
  <c r="J31" i="84"/>
  <c r="I31" i="84"/>
  <c r="H31" i="84"/>
  <c r="J30" i="84"/>
  <c r="I30" i="84"/>
  <c r="H30" i="84"/>
  <c r="J29" i="84"/>
  <c r="I29" i="84"/>
  <c r="H29" i="84"/>
  <c r="J28" i="84"/>
  <c r="I28" i="84"/>
  <c r="H28" i="84"/>
  <c r="J27" i="84"/>
  <c r="I27" i="84"/>
  <c r="H27" i="84"/>
  <c r="J26" i="84"/>
  <c r="I26" i="84"/>
  <c r="H26" i="84"/>
  <c r="J25" i="84"/>
  <c r="I25" i="84"/>
  <c r="H25" i="84"/>
  <c r="J24" i="84"/>
  <c r="I24" i="84"/>
  <c r="H24" i="84"/>
  <c r="J23" i="84"/>
  <c r="I23" i="84"/>
  <c r="H23" i="84"/>
  <c r="J22" i="84"/>
  <c r="I22" i="84"/>
  <c r="H22" i="84"/>
  <c r="J21" i="84"/>
  <c r="I21" i="84"/>
  <c r="H21" i="84"/>
  <c r="J20" i="84"/>
  <c r="I20" i="84"/>
  <c r="H20" i="84"/>
  <c r="J19" i="84"/>
  <c r="I19" i="84"/>
  <c r="H19" i="84"/>
  <c r="J18" i="84"/>
  <c r="I18" i="84"/>
  <c r="H18" i="84"/>
  <c r="J17" i="84"/>
  <c r="I17" i="84"/>
  <c r="H17" i="84"/>
  <c r="J16" i="84"/>
  <c r="I16" i="84"/>
  <c r="H16" i="84"/>
  <c r="J15" i="84"/>
  <c r="I15" i="84"/>
  <c r="H15" i="84"/>
  <c r="J14" i="84"/>
  <c r="I14" i="84"/>
  <c r="H14" i="84"/>
  <c r="J13" i="84"/>
  <c r="I13" i="84"/>
  <c r="H13" i="84"/>
  <c r="J12" i="84"/>
  <c r="I12" i="84"/>
  <c r="H12" i="84"/>
  <c r="J11" i="84"/>
  <c r="J46" i="84" s="1"/>
  <c r="G19" i="51" s="1"/>
  <c r="H5" i="81" s="1"/>
  <c r="I11" i="84"/>
  <c r="H11" i="84"/>
  <c r="I46" i="84" l="1"/>
  <c r="F19" i="51" s="1"/>
  <c r="G5" i="81" s="1"/>
  <c r="B19" i="51"/>
  <c r="H46" i="84"/>
  <c r="E19" i="51" s="1"/>
  <c r="F5" i="81" s="1"/>
  <c r="Q11" i="51" l="1"/>
  <c r="C5" i="81"/>
  <c r="D2" i="83" l="1"/>
  <c r="C2" i="83"/>
  <c r="A2" i="83"/>
  <c r="B2" i="83"/>
  <c r="I2" i="83"/>
  <c r="H2" i="83"/>
  <c r="U15" i="51" l="1"/>
  <c r="B9" i="81" s="1"/>
  <c r="U14" i="51"/>
  <c r="U13" i="51"/>
  <c r="U12" i="51"/>
  <c r="B6" i="81" s="1"/>
  <c r="A12" i="51"/>
  <c r="A29" i="51"/>
  <c r="A28" i="51"/>
  <c r="A9" i="51"/>
  <c r="D5" i="51"/>
  <c r="A5" i="51"/>
  <c r="A11" i="51"/>
  <c r="A13" i="51"/>
  <c r="A30" i="51"/>
  <c r="A31" i="51"/>
  <c r="C31" i="51"/>
  <c r="F30" i="51"/>
  <c r="F29" i="51"/>
  <c r="E29" i="51"/>
  <c r="D31" i="51"/>
  <c r="E31" i="51"/>
  <c r="F31" i="51"/>
  <c r="G31" i="51"/>
  <c r="B30" i="51"/>
  <c r="C30" i="51"/>
  <c r="D30" i="51"/>
  <c r="E30" i="51"/>
  <c r="D29" i="51"/>
  <c r="B29" i="51"/>
  <c r="C29" i="51"/>
  <c r="G29" i="51"/>
  <c r="B31" i="51"/>
  <c r="H30" i="51"/>
  <c r="D28" i="51"/>
  <c r="C28" i="51"/>
  <c r="E28" i="51"/>
  <c r="G28" i="51"/>
  <c r="F28" i="51"/>
  <c r="F5" i="51"/>
  <c r="F27" i="51"/>
  <c r="C27" i="51"/>
  <c r="G27" i="51"/>
  <c r="D27" i="51"/>
  <c r="B27" i="51"/>
  <c r="E27" i="51"/>
  <c r="I27" i="51"/>
  <c r="AA11" i="51" l="1"/>
  <c r="B5" i="81"/>
  <c r="AA13" i="51"/>
  <c r="B7" i="81"/>
  <c r="AA14" i="51"/>
  <c r="B8" i="81"/>
  <c r="AD11" i="51"/>
  <c r="J30" i="51"/>
  <c r="I30" i="51"/>
  <c r="J29" i="51"/>
  <c r="H27" i="51"/>
  <c r="B28" i="51"/>
  <c r="G30" i="51"/>
  <c r="J27" i="51"/>
  <c r="J28" i="51"/>
  <c r="AA12" i="51"/>
  <c r="X15" i="51"/>
  <c r="C13" i="51" s="1"/>
  <c r="N12" i="51"/>
  <c r="Q21" i="51" s="1"/>
  <c r="I31" i="51"/>
  <c r="X13" i="51"/>
  <c r="C11" i="51" s="1"/>
  <c r="AD13" i="51"/>
  <c r="AD12" i="51"/>
  <c r="H31" i="51"/>
  <c r="J31" i="51"/>
  <c r="N14" i="51"/>
  <c r="R23" i="51" s="1"/>
  <c r="R14" i="51"/>
  <c r="A10" i="51"/>
  <c r="X11" i="51"/>
  <c r="V11" i="51" s="1"/>
  <c r="N11" i="51"/>
  <c r="N20" i="51" s="1"/>
  <c r="AA15" i="51"/>
  <c r="AE14" i="51"/>
  <c r="U10" i="51"/>
  <c r="N13" i="51"/>
  <c r="P22" i="51" s="1"/>
  <c r="AD15" i="51"/>
  <c r="N15" i="51"/>
  <c r="A27" i="51"/>
  <c r="X14" i="51"/>
  <c r="S23" i="51" l="1"/>
  <c r="S21" i="51"/>
  <c r="P21" i="51"/>
  <c r="O21" i="51"/>
  <c r="R21" i="51"/>
  <c r="R11" i="51"/>
  <c r="B9" i="51" s="1"/>
  <c r="V15" i="51"/>
  <c r="W15" i="51" s="1"/>
  <c r="P20" i="51"/>
  <c r="AE11" i="51"/>
  <c r="AB11" i="51" s="1"/>
  <c r="AC11" i="51" s="1"/>
  <c r="AE13" i="51"/>
  <c r="AB13" i="51" s="1"/>
  <c r="AC13" i="51" s="1"/>
  <c r="N21" i="51"/>
  <c r="AA10" i="51"/>
  <c r="O20" i="51"/>
  <c r="AD14" i="51"/>
  <c r="AB14" i="51" s="1"/>
  <c r="AC14" i="51" s="1"/>
  <c r="V13" i="51"/>
  <c r="W13" i="51" s="1"/>
  <c r="X12" i="51"/>
  <c r="C10" i="51" s="1"/>
  <c r="D9" i="51"/>
  <c r="C9" i="51"/>
  <c r="AE12" i="51"/>
  <c r="H28" i="51"/>
  <c r="I28" i="51"/>
  <c r="U20" i="51"/>
  <c r="R20" i="51"/>
  <c r="T23" i="51"/>
  <c r="Q23" i="51"/>
  <c r="O23" i="51"/>
  <c r="N23" i="51"/>
  <c r="P23" i="51"/>
  <c r="U23" i="51"/>
  <c r="H29" i="51"/>
  <c r="I29" i="51"/>
  <c r="R15" i="51"/>
  <c r="B13" i="51" s="1"/>
  <c r="AE15" i="51"/>
  <c r="AB15" i="51" s="1"/>
  <c r="AC15" i="51" s="1"/>
  <c r="S22" i="51"/>
  <c r="S20" i="51"/>
  <c r="Q20" i="51"/>
  <c r="T20" i="51"/>
  <c r="R24" i="51"/>
  <c r="Q24" i="51"/>
  <c r="P24" i="51"/>
  <c r="U24" i="51"/>
  <c r="N22" i="51"/>
  <c r="T24" i="51"/>
  <c r="N24" i="51"/>
  <c r="O22" i="51"/>
  <c r="O24" i="51"/>
  <c r="N10" i="51"/>
  <c r="Q22" i="51"/>
  <c r="S24" i="51"/>
  <c r="R22" i="51"/>
  <c r="W11" i="51"/>
  <c r="V14" i="51"/>
  <c r="W14" i="51" s="1"/>
  <c r="C12" i="51"/>
  <c r="D13" i="51"/>
  <c r="B12" i="51"/>
  <c r="O14" i="51"/>
  <c r="P14" i="51" s="1"/>
  <c r="D11" i="51" l="1"/>
  <c r="T22" i="51"/>
  <c r="V12" i="51"/>
  <c r="W12" i="51" s="1"/>
  <c r="C14" i="51" s="1"/>
  <c r="D12" i="51"/>
  <c r="U21" i="51"/>
  <c r="R12" i="51"/>
  <c r="T21" i="51"/>
  <c r="U22" i="51"/>
  <c r="D10" i="51"/>
  <c r="AB12" i="51"/>
  <c r="AC12" i="51" s="1"/>
  <c r="D14" i="51" s="1"/>
  <c r="R13" i="51"/>
  <c r="O11" i="51"/>
  <c r="P11" i="51" s="1"/>
  <c r="O15" i="51"/>
  <c r="P15" i="51" s="1"/>
  <c r="V10" i="51" l="1"/>
  <c r="O12" i="51"/>
  <c r="P12" i="51" s="1"/>
  <c r="B10" i="51"/>
  <c r="AB10" i="51"/>
  <c r="O13" i="51"/>
  <c r="B11" i="51"/>
  <c r="P13" i="51" l="1"/>
  <c r="B14" i="51" s="1"/>
  <c r="O10" i="51"/>
</calcChain>
</file>

<file path=xl/sharedStrings.xml><?xml version="1.0" encoding="utf-8"?>
<sst xmlns="http://schemas.openxmlformats.org/spreadsheetml/2006/main" count="1197" uniqueCount="119">
  <si>
    <t>Aug</t>
  </si>
  <si>
    <t>STUDENT NAME</t>
  </si>
  <si>
    <t>Apr</t>
  </si>
  <si>
    <t>AVE</t>
  </si>
  <si>
    <t>-</t>
  </si>
  <si>
    <t>Homework Completion</t>
  </si>
  <si>
    <t>TEACHER</t>
  </si>
  <si>
    <t>YEAR</t>
  </si>
  <si>
    <t>Spelling</t>
  </si>
  <si>
    <t>Subtraction</t>
  </si>
  <si>
    <t>Multiplication</t>
  </si>
  <si>
    <t>First</t>
  </si>
  <si>
    <t>Second</t>
  </si>
  <si>
    <t>Third</t>
  </si>
  <si>
    <t>Fourth</t>
  </si>
  <si>
    <t>Fifth</t>
  </si>
  <si>
    <t>Six</t>
  </si>
  <si>
    <t>Seventh</t>
  </si>
  <si>
    <t>Eighth</t>
  </si>
  <si>
    <t>70 Phono</t>
  </si>
  <si>
    <t>Homework</t>
  </si>
  <si>
    <t>Thomas Edison Averages</t>
  </si>
  <si>
    <t>Average</t>
  </si>
  <si>
    <t>PLEASE DO NOT DO ANYTHING WITH THIS PAGE.  IT'S PURPOSE IS TO FACILITATE THE MAKING 
OF THE SCHOOL-WIDE ACCUMULATIVE REPORT.  THANK YOU.</t>
  </si>
  <si>
    <t>Category</t>
  </si>
  <si>
    <t>Item</t>
  </si>
  <si>
    <t>Instructions</t>
  </si>
  <si>
    <t>Getting Started</t>
  </si>
  <si>
    <t>Entering Scores</t>
  </si>
  <si>
    <t>Reading Scores and Graphs</t>
  </si>
  <si>
    <t>Adding / Deleting Students Mid-Year</t>
  </si>
  <si>
    <t>Printing</t>
  </si>
  <si>
    <t xml:space="preserve">To print a page, select the page, click the office icon in the top left corner, and print.  </t>
  </si>
  <si>
    <t>Frequently Asked Questions</t>
  </si>
  <si>
    <t>CLASS</t>
  </si>
  <si>
    <t>Student Assessment Report</t>
  </si>
  <si>
    <t>GP1</t>
  </si>
  <si>
    <t>GP2</t>
  </si>
  <si>
    <t>GP3</t>
  </si>
  <si>
    <t>GP4</t>
  </si>
  <si>
    <t>GP5</t>
  </si>
  <si>
    <t>GP6</t>
  </si>
  <si>
    <t>1st</t>
  </si>
  <si>
    <t>2nd</t>
  </si>
  <si>
    <t>3rd</t>
  </si>
  <si>
    <t>Achievement Summary</t>
  </si>
  <si>
    <t>HW</t>
  </si>
  <si>
    <t>% Gain</t>
  </si>
  <si>
    <t>DATE</t>
  </si>
  <si>
    <r>
      <t xml:space="preserve">                                            </t>
    </r>
    <r>
      <rPr>
        <sz val="18"/>
        <color theme="2" tint="-0.499984740745262"/>
        <rFont val="Bodoni MT"/>
        <family val="1"/>
      </rPr>
      <t>Student Assessment Report</t>
    </r>
    <r>
      <rPr>
        <sz val="11"/>
        <color theme="1"/>
        <rFont val="Bodoni MT"/>
        <family val="1"/>
      </rPr>
      <t xml:space="preserve">
                                        </t>
    </r>
    <r>
      <rPr>
        <sz val="14"/>
        <color theme="3" tint="-0.249977111117893"/>
        <rFont val="Bodoni MT"/>
        <family val="1"/>
      </rPr>
      <t>Instructions Page</t>
    </r>
  </si>
  <si>
    <t>Combined Assessment Totals</t>
  </si>
  <si>
    <t>Scholastic Assessment</t>
  </si>
  <si>
    <t>TOTALS</t>
  </si>
  <si>
    <t>Schol</t>
  </si>
  <si>
    <t>*Totals are weighted based on class size.</t>
  </si>
  <si>
    <t>Stud</t>
  </si>
  <si>
    <t>S per T</t>
  </si>
  <si>
    <t>In order to see a growth score for new students, enter in their first score in the August column.  For example, Johnny moved in for the January test, I would enter his score in twice, once in January and once in August.</t>
  </si>
  <si>
    <t>To print multiple pages, click the first page in the group you wish to print, then hold the shift key and click the last (Use navigation arrows at the bottom left of the screen if needed.).  This will highlight all of the desired pages.  Then click the office icon, then print.  Make sure "all" is selected in the "Print Range" section as well as "active sheet(s)" in the "Print What" section.</t>
  </si>
  <si>
    <t>% Apr Ave</t>
  </si>
  <si>
    <t>AVERAGE</t>
  </si>
  <si>
    <t>% GAIN</t>
  </si>
  <si>
    <t>E of Y Prof</t>
  </si>
  <si>
    <t>% April Average</t>
  </si>
  <si>
    <t>% Proficient</t>
  </si>
  <si>
    <t>% April Ave.</t>
  </si>
  <si>
    <t>Size</t>
  </si>
  <si>
    <t>CUT</t>
  </si>
  <si>
    <t>Ave</t>
  </si>
  <si>
    <t>* "CUT" refers to the grade level proficiency cut point.</t>
  </si>
  <si>
    <t>The "% Apr Ave" column shows the max score divided by the April average.  If the max score exceeds the April average, this number will be above 100% (and vise versa).</t>
  </si>
  <si>
    <t>See a summary of your class' scores on the "Scores" page.</t>
  </si>
  <si>
    <r>
      <t>Why are there dashes in all the empty boxes?</t>
    </r>
    <r>
      <rPr>
        <sz val="10"/>
        <color theme="1"/>
        <rFont val="Calibri"/>
        <family val="2"/>
        <scheme val="minor"/>
      </rPr>
      <t xml:space="preserve">
     This prevents calculations from factoring in empty boxes as zeros.  Please don't delete the dashes, as doing so will skew scores.</t>
    </r>
  </si>
  <si>
    <t>The "Test" page has a "Gain" column.  This shows how much students progressed from August to their highest yearly score.</t>
  </si>
  <si>
    <t>Both assessments have a "E of Y Prof" column.  This identifies if a student has scored at or above the grade level proficiency cut.  The class averages calculate the percentage of proficient students.</t>
  </si>
  <si>
    <t xml:space="preserve">If a student leaves the school mid-year, leave the student there. </t>
  </si>
  <si>
    <t>If a student moves in mid-year, add their name to the next available line on each page. No, it won't be alphabetized, but moving the names around will mess up the student profiles.</t>
  </si>
  <si>
    <r>
      <t>What's up with the last page called "Don't Click Here"?</t>
    </r>
    <r>
      <rPr>
        <sz val="10"/>
        <color theme="1"/>
        <rFont val="Calibri"/>
        <family val="2"/>
        <scheme val="minor"/>
      </rPr>
      <t xml:space="preserve">
     "Don't Click Here" is a page that facilitates Brad's job in making the school file. </t>
    </r>
  </si>
  <si>
    <t>Student #</t>
  </si>
  <si>
    <t>Save this workbook to your computer.  Click "File" in the top left corner, then save as.  Name this workbook with your name and grade level.  Example - "Larsen 2, Assessment Report"</t>
  </si>
  <si>
    <t>Words Per Min</t>
  </si>
  <si>
    <t>IXL Reading</t>
  </si>
  <si>
    <t>IXL Math</t>
  </si>
  <si>
    <t>Math</t>
  </si>
  <si>
    <t>IXL Assessment</t>
  </si>
  <si>
    <t>Lastname</t>
  </si>
  <si>
    <t>Firstname</t>
  </si>
  <si>
    <t>StudentID</t>
  </si>
  <si>
    <t>StateID</t>
  </si>
  <si>
    <t>Birthdate</t>
  </si>
  <si>
    <t>SchoolID</t>
  </si>
  <si>
    <t>GradeLevel</t>
  </si>
  <si>
    <t>Reading - IXL</t>
  </si>
  <si>
    <t>Math - IXL</t>
  </si>
  <si>
    <t xml:space="preserve">                                Student Assessment Report</t>
  </si>
  <si>
    <t xml:space="preserve">                                       IXL Diagnostic for Math</t>
  </si>
  <si>
    <t>Prof.</t>
  </si>
  <si>
    <t>Overall  Math Level</t>
  </si>
  <si>
    <t>Numbers &amp; Operations</t>
  </si>
  <si>
    <t>Algebra &amp; Algebraic Thinking</t>
  </si>
  <si>
    <t>Fractions</t>
  </si>
  <si>
    <t>Geometry</t>
  </si>
  <si>
    <t>Measurement</t>
  </si>
  <si>
    <t>Data, Statics, &amp; Probability</t>
  </si>
  <si>
    <t>% Apr</t>
  </si>
  <si>
    <t>CLASS AVERAGES</t>
  </si>
  <si>
    <t>Class</t>
  </si>
  <si>
    <t>??</t>
  </si>
  <si>
    <t>?</t>
  </si>
  <si>
    <t>Enter your name and school year on the "1 Test" page.  This will automatically be copied throughout the Test sheets in the workbook.  The HW sheets will need to be complete seperately.</t>
  </si>
  <si>
    <t>For each math or literature class, make sure you have the correct monthly testing form as they are different from one or the other and are not interchangable.</t>
  </si>
  <si>
    <t>Not up to date. The "COMBINED ASSESSMENT TOTALS" box of the "Scores" page shows three key categories of your class' performance.  The first is the percentage acheived of all assessments for that class in comparison to the TECS April average.  For example, if your class has scored a 900 on the SRI and the TECS average is 1000, their percentage of the TECS average would be 90%.  The score you see for each class would be that 90% averaged with the same score for homework.    The second is the average growth of all assessments.  The third is the average percent proficient.  As noted, the totals are weighted based on the number of students.  For example, a class of 30 students would count twice as much to the average as a class of 15.</t>
  </si>
  <si>
    <r>
      <t xml:space="preserve">Who should report the scores of special education students?
</t>
    </r>
    <r>
      <rPr>
        <sz val="10"/>
        <color theme="1"/>
        <rFont val="Calibri"/>
        <family val="2"/>
        <scheme val="minor"/>
      </rPr>
      <t xml:space="preserve">     The special education teacher should help you report the scores.</t>
    </r>
  </si>
  <si>
    <t>I.e 6th (Course 3)</t>
  </si>
  <si>
    <t>For each class, in the class box enter the grade level and course. Enter student names and student 4-digit ID number on the "Test" pages.  Homework pages will need to be completed seperately.</t>
  </si>
  <si>
    <t>Enter grade TECS averages, and end of year proficiency cut scores in the provided cells near the top right corner for each test and homework sheet your classes will use.  These averages are found on the "TECS Ave" page.</t>
  </si>
  <si>
    <t>Once a test has been given, is graded, and is ready to enter, click on the corresponding page.  Find the appropriate column and enter the score for the corresponding student.  The class averages, student averages, gains, and proficiency will automatically calculate.</t>
  </si>
  <si>
    <r>
      <t xml:space="preserve">Why can't I change or even click on some cells?
</t>
    </r>
    <r>
      <rPr>
        <sz val="10"/>
        <color theme="1"/>
        <rFont val="Calibri"/>
        <family val="2"/>
        <scheme val="minor"/>
      </rPr>
      <t xml:space="preserve">     The reason is because you shouldn't be changing those cells anyway.  Every sheet in the workbook should be password protected, thus prohibiting anyone from changing anything that you shouldn't be changing.  The only cells left unprotected and therefore made able for you to change are student names and student scores.  If for some reason you feel you need the password to unprotect a page, ask Brad for help.  The password is "a".
     The most common way things get messed up is by cutting and/or copying/pasting.  This will sometimes rearrange formulas that shouldn't be rearranged.  The only copy/pasting you should do is student names from the class pages to the test pages.</t>
    </r>
  </si>
  <si>
    <t>ELA- IXL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</si>
</sst>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8" x14ac:knownFonts="1">
    <font>
      <sz val="11"/>
      <color theme="1"/>
      <name val="Calibri"/>
      <family val="2"/>
      <scheme val="minor"/>
    </font>
    <font>
      <b/>
      <sz val="11"/>
      <color theme="3" tint="-0.249977111117893"/>
      <name val="Calibri"/>
      <family val="2"/>
      <scheme val="minor"/>
    </font>
    <font>
      <sz val="16"/>
      <color theme="2" tint="-0.499984740745262"/>
      <name val="Bodoni MT"/>
      <family val="1"/>
    </font>
    <font>
      <sz val="12"/>
      <color theme="3" tint="-0.249977111117893"/>
      <name val="Bodoni MT"/>
      <family val="1"/>
    </font>
    <font>
      <sz val="10"/>
      <color theme="1"/>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2"/>
      <color theme="0"/>
      <name val="Calibri"/>
      <family val="2"/>
      <scheme val="minor"/>
    </font>
    <font>
      <sz val="11"/>
      <color theme="1"/>
      <name val="Times New Roman"/>
      <family val="1"/>
    </font>
    <font>
      <sz val="18"/>
      <color theme="2" tint="-0.499984740745262"/>
      <name val="Bodoni MT"/>
      <family val="1"/>
    </font>
    <font>
      <b/>
      <sz val="14"/>
      <color theme="0"/>
      <name val="Calibri"/>
      <family val="2"/>
      <scheme val="minor"/>
    </font>
    <font>
      <sz val="19"/>
      <color theme="2" tint="-0.499984740745262"/>
      <name val="Bodoni MT"/>
      <family val="1"/>
    </font>
    <font>
      <sz val="14"/>
      <color theme="3" tint="-0.249977111117893"/>
      <name val="Bodoni MT"/>
      <family val="1"/>
    </font>
    <font>
      <b/>
      <sz val="11"/>
      <color theme="1" tint="4.9989318521683403E-2"/>
      <name val="Calibri"/>
      <family val="2"/>
      <scheme val="minor"/>
    </font>
    <font>
      <sz val="11"/>
      <color theme="1"/>
      <name val="Bodoni MT"/>
      <family val="1"/>
    </font>
    <font>
      <b/>
      <sz val="13"/>
      <color theme="1"/>
      <name val="Calibri"/>
      <family val="2"/>
      <scheme val="minor"/>
    </font>
    <font>
      <sz val="10"/>
      <color theme="1"/>
      <name val="Times New Roman"/>
      <family val="1"/>
    </font>
    <font>
      <sz val="10"/>
      <name val="Calibri"/>
      <family val="2"/>
      <scheme val="minor"/>
    </font>
    <font>
      <sz val="8"/>
      <color theme="1"/>
      <name val="Calibri"/>
      <family val="2"/>
      <scheme val="minor"/>
    </font>
    <font>
      <sz val="10"/>
      <color rgb="FFFF0000"/>
      <name val="Calibri"/>
      <family val="2"/>
      <scheme val="minor"/>
    </font>
    <font>
      <b/>
      <sz val="10"/>
      <color rgb="FFFF0000"/>
      <name val="Calibri"/>
      <family val="2"/>
      <scheme val="minor"/>
    </font>
    <font>
      <b/>
      <sz val="8"/>
      <color theme="0"/>
      <name val="Calibri"/>
      <family val="2"/>
      <scheme val="minor"/>
    </font>
    <font>
      <b/>
      <sz val="11"/>
      <color theme="1"/>
      <name val="Calibri"/>
      <family val="2"/>
      <scheme val="minor"/>
    </font>
    <font>
      <b/>
      <sz val="9"/>
      <color theme="1"/>
      <name val="Calibri"/>
      <family val="2"/>
      <scheme val="minor"/>
    </font>
    <font>
      <sz val="11"/>
      <color theme="1"/>
      <name val="Calibri"/>
      <family val="2"/>
      <scheme val="minor"/>
    </font>
    <font>
      <sz val="10"/>
      <color theme="0"/>
      <name val="Calibri"/>
      <family val="2"/>
      <scheme val="minor"/>
    </font>
    <font>
      <strike/>
      <sz val="10"/>
      <color theme="1"/>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theme="1"/>
        <bgColor indexed="64"/>
      </patternFill>
    </fill>
  </fills>
  <borders count="4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25" fillId="0" borderId="0" applyFont="0" applyFill="0" applyBorder="0" applyAlignment="0" applyProtection="0"/>
  </cellStyleXfs>
  <cellXfs count="192">
    <xf numFmtId="0" fontId="0" fillId="0" borderId="0" xfId="0"/>
    <xf numFmtId="0" fontId="4" fillId="0" borderId="0" xfId="0" applyFont="1" applyAlignment="1">
      <alignment horizontal="center" vertical="center"/>
    </xf>
    <xf numFmtId="0" fontId="4" fillId="0" borderId="8"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3" borderId="4" xfId="0" applyFont="1" applyFill="1" applyBorder="1" applyAlignment="1">
      <alignment horizontal="center" vertical="center"/>
    </xf>
    <xf numFmtId="0" fontId="10" fillId="0" borderId="0" xfId="0" applyFont="1" applyBorder="1" applyAlignment="1"/>
    <xf numFmtId="0" fontId="12" fillId="0" borderId="0" xfId="0" applyFont="1" applyAlignment="1">
      <alignment horizontal="center" vertical="center"/>
    </xf>
    <xf numFmtId="0" fontId="13" fillId="0" borderId="0" xfId="0" applyFont="1" applyBorder="1" applyAlignment="1">
      <alignment vertical="top" wrapText="1"/>
    </xf>
    <xf numFmtId="0" fontId="9" fillId="0" borderId="0" xfId="0" applyFont="1" applyAlignment="1">
      <alignment horizontal="center" vertical="center"/>
    </xf>
    <xf numFmtId="0" fontId="1" fillId="0" borderId="0" xfId="0" applyFont="1" applyFill="1" applyBorder="1" applyAlignment="1">
      <alignment vertical="center"/>
    </xf>
    <xf numFmtId="0" fontId="14" fillId="0" borderId="0" xfId="0" applyFont="1" applyFill="1" applyBorder="1"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xf>
    <xf numFmtId="0" fontId="16" fillId="3" borderId="18" xfId="0" applyFont="1" applyFill="1" applyBorder="1" applyAlignment="1">
      <alignment horizontal="center" vertical="center"/>
    </xf>
    <xf numFmtId="0" fontId="16" fillId="0" borderId="16" xfId="0" applyFont="1" applyBorder="1" applyAlignment="1">
      <alignment horizontal="center" vertical="center"/>
    </xf>
    <xf numFmtId="0" fontId="16" fillId="0" borderId="4" xfId="0" applyFont="1" applyBorder="1" applyAlignment="1">
      <alignment horizontal="center" vertical="center"/>
    </xf>
    <xf numFmtId="0" fontId="16" fillId="0" borderId="14" xfId="0" applyFont="1" applyBorder="1" applyAlignment="1">
      <alignment horizontal="center" vertical="center"/>
    </xf>
    <xf numFmtId="0" fontId="16" fillId="0" borderId="17" xfId="0" applyFont="1" applyBorder="1" applyAlignment="1">
      <alignment horizontal="center" vertical="center"/>
    </xf>
    <xf numFmtId="0" fontId="16" fillId="0" borderId="6" xfId="0" applyFont="1" applyBorder="1" applyAlignment="1">
      <alignment horizontal="center" vertical="center"/>
    </xf>
    <xf numFmtId="0" fontId="0" fillId="0" borderId="0" xfId="0" applyAlignment="1">
      <alignment wrapText="1"/>
    </xf>
    <xf numFmtId="0" fontId="4" fillId="0" borderId="22" xfId="0" applyFont="1" applyBorder="1" applyAlignment="1">
      <alignment vertical="top" wrapText="1"/>
    </xf>
    <xf numFmtId="0" fontId="4" fillId="0" borderId="13" xfId="0" applyFont="1" applyBorder="1" applyAlignment="1">
      <alignment vertical="top" wrapText="1"/>
    </xf>
    <xf numFmtId="0" fontId="13" fillId="0" borderId="0" xfId="0" applyFont="1" applyBorder="1" applyAlignment="1">
      <alignment horizontal="center" vertical="top" wrapText="1"/>
    </xf>
    <xf numFmtId="0" fontId="4" fillId="0" borderId="23" xfId="0" applyFont="1" applyBorder="1" applyAlignment="1">
      <alignment vertical="top" wrapText="1"/>
    </xf>
    <xf numFmtId="164" fontId="4" fillId="3" borderId="4"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pplyProtection="1">
      <alignment horizontal="left" vertical="center"/>
      <protection locked="0"/>
    </xf>
    <xf numFmtId="164" fontId="7" fillId="0" borderId="4" xfId="0" applyNumberFormat="1" applyFont="1" applyBorder="1" applyAlignment="1">
      <alignment horizontal="center" vertical="center"/>
    </xf>
    <xf numFmtId="0" fontId="4" fillId="0" borderId="1" xfId="0" applyFont="1" applyBorder="1" applyAlignment="1">
      <alignment horizontal="center" vertical="center"/>
    </xf>
    <xf numFmtId="0" fontId="7" fillId="0" borderId="0" xfId="0" applyFont="1" applyBorder="1" applyAlignment="1">
      <alignment horizontal="center" vertical="center"/>
    </xf>
    <xf numFmtId="165" fontId="4" fillId="0" borderId="0" xfId="0" applyNumberFormat="1" applyFont="1" applyAlignment="1">
      <alignment horizontal="center" vertical="center"/>
    </xf>
    <xf numFmtId="165" fontId="4" fillId="0" borderId="0"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7" fillId="0" borderId="0" xfId="0" applyFont="1" applyFill="1" applyBorder="1" applyAlignment="1">
      <alignment horizontal="center" vertical="center"/>
    </xf>
    <xf numFmtId="0" fontId="19" fillId="0" borderId="0" xfId="0" applyFont="1" applyAlignment="1">
      <alignment horizontal="left" vertical="center"/>
    </xf>
    <xf numFmtId="9" fontId="4" fillId="0" borderId="0" xfId="0" applyNumberFormat="1" applyFont="1" applyAlignment="1">
      <alignment horizontal="center" vertical="center"/>
    </xf>
    <xf numFmtId="165" fontId="4" fillId="0" borderId="4" xfId="0" applyNumberFormat="1" applyFont="1" applyBorder="1" applyAlignment="1">
      <alignment horizontal="center" vertical="center"/>
    </xf>
    <xf numFmtId="0" fontId="4" fillId="0" borderId="26" xfId="0" applyFont="1" applyBorder="1" applyAlignment="1">
      <alignment vertical="top" wrapText="1"/>
    </xf>
    <xf numFmtId="0" fontId="4" fillId="0" borderId="20" xfId="0" applyFont="1" applyBorder="1" applyAlignment="1">
      <alignment vertical="top" wrapText="1"/>
    </xf>
    <xf numFmtId="0" fontId="17" fillId="0" borderId="0" xfId="0" applyFont="1" applyBorder="1" applyAlignment="1" applyProtection="1">
      <alignment horizontal="center" vertical="top" wrapText="1"/>
    </xf>
    <xf numFmtId="0" fontId="7" fillId="0" borderId="22" xfId="0" applyFont="1" applyBorder="1" applyAlignment="1">
      <alignment vertical="top" wrapText="1"/>
    </xf>
    <xf numFmtId="0" fontId="7" fillId="0" borderId="26" xfId="0" applyFont="1" applyBorder="1" applyAlignment="1">
      <alignment vertical="top" wrapText="1"/>
    </xf>
    <xf numFmtId="0" fontId="7" fillId="0" borderId="23" xfId="0" applyFont="1" applyBorder="1" applyAlignment="1">
      <alignment vertical="top" wrapText="1"/>
    </xf>
    <xf numFmtId="0" fontId="4" fillId="0" borderId="3" xfId="0" applyFont="1" applyBorder="1" applyAlignment="1">
      <alignment horizontal="center" vertical="center"/>
    </xf>
    <xf numFmtId="9" fontId="19" fillId="0" borderId="0" xfId="0" applyNumberFormat="1" applyFont="1" applyBorder="1" applyAlignment="1">
      <alignment horizontal="center" vertical="center"/>
    </xf>
    <xf numFmtId="0" fontId="7" fillId="2" borderId="4" xfId="0" applyFont="1" applyFill="1" applyBorder="1" applyAlignment="1">
      <alignment horizontal="center" vertical="center"/>
    </xf>
    <xf numFmtId="165" fontId="7" fillId="3" borderId="4" xfId="0" applyNumberFormat="1" applyFont="1" applyFill="1" applyBorder="1" applyAlignment="1">
      <alignment horizontal="center" vertical="center"/>
    </xf>
    <xf numFmtId="0" fontId="19" fillId="0" borderId="0" xfId="0" applyFont="1" applyAlignment="1">
      <alignment vertical="top"/>
    </xf>
    <xf numFmtId="1" fontId="4" fillId="0" borderId="2" xfId="0" applyNumberFormat="1" applyFont="1" applyFill="1" applyBorder="1" applyAlignment="1" applyProtection="1">
      <alignment horizontal="center" vertical="center"/>
      <protection locked="0"/>
    </xf>
    <xf numFmtId="165" fontId="7" fillId="3" borderId="5" xfId="0" applyNumberFormat="1" applyFont="1" applyFill="1" applyBorder="1" applyAlignment="1">
      <alignment horizontal="center" vertical="center"/>
    </xf>
    <xf numFmtId="0" fontId="7" fillId="2" borderId="5" xfId="0" applyFont="1" applyFill="1" applyBorder="1" applyAlignment="1">
      <alignment horizontal="center" vertical="center"/>
    </xf>
    <xf numFmtId="164" fontId="7" fillId="3"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2" fillId="0" borderId="0" xfId="0" applyFont="1" applyBorder="1" applyAlignment="1"/>
    <xf numFmtId="0" fontId="5" fillId="2" borderId="29" xfId="0" applyFont="1" applyFill="1" applyBorder="1" applyAlignment="1" applyProtection="1">
      <alignment horizontal="center" vertical="center"/>
    </xf>
    <xf numFmtId="0" fontId="5" fillId="4" borderId="29" xfId="0" applyFont="1" applyFill="1" applyBorder="1" applyAlignment="1" applyProtection="1">
      <alignment horizontal="center" vertical="center"/>
    </xf>
    <xf numFmtId="165" fontId="5" fillId="4" borderId="2" xfId="0" applyNumberFormat="1" applyFont="1" applyFill="1" applyBorder="1" applyAlignment="1" applyProtection="1">
      <alignment horizontal="center" vertical="center"/>
    </xf>
    <xf numFmtId="0" fontId="7" fillId="4" borderId="4" xfId="0" applyFont="1" applyFill="1" applyBorder="1" applyAlignment="1">
      <alignment horizontal="center" vertical="center"/>
    </xf>
    <xf numFmtId="165" fontId="7" fillId="5" borderId="4" xfId="0"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1" fillId="0" borderId="8" xfId="0" applyFont="1" applyFill="1" applyBorder="1" applyAlignment="1">
      <alignment vertical="center"/>
    </xf>
    <xf numFmtId="0" fontId="0" fillId="0" borderId="9" xfId="0" applyBorder="1"/>
    <xf numFmtId="0" fontId="0" fillId="0" borderId="0" xfId="0" applyBorder="1"/>
    <xf numFmtId="9" fontId="4" fillId="0" borderId="0" xfId="0" applyNumberFormat="1" applyFont="1" applyBorder="1" applyAlignment="1">
      <alignment horizontal="center" vertical="center"/>
    </xf>
    <xf numFmtId="0" fontId="7" fillId="0" borderId="9" xfId="0" applyFont="1" applyBorder="1" applyAlignment="1">
      <alignment horizontal="center" vertical="center"/>
    </xf>
    <xf numFmtId="165" fontId="4" fillId="0" borderId="9" xfId="0" applyNumberFormat="1" applyFont="1" applyBorder="1" applyAlignment="1">
      <alignment horizontal="center" vertical="center"/>
    </xf>
    <xf numFmtId="9" fontId="19" fillId="0" borderId="1" xfId="0" applyNumberFormat="1" applyFont="1" applyBorder="1" applyAlignment="1">
      <alignment horizontal="center" vertical="center"/>
    </xf>
    <xf numFmtId="165" fontId="4" fillId="0" borderId="12" xfId="0" applyNumberFormat="1" applyFont="1" applyBorder="1" applyAlignment="1">
      <alignment horizontal="center" vertical="center"/>
    </xf>
    <xf numFmtId="0" fontId="0" fillId="0" borderId="8" xfId="0" applyBorder="1"/>
    <xf numFmtId="0" fontId="4" fillId="0" borderId="9" xfId="0" applyFont="1" applyBorder="1" applyAlignment="1">
      <alignment horizontal="center" vertical="center"/>
    </xf>
    <xf numFmtId="0" fontId="21" fillId="0" borderId="0" xfId="0" applyFont="1" applyBorder="1" applyAlignment="1">
      <alignment horizontal="center" vertical="center"/>
    </xf>
    <xf numFmtId="0" fontId="21" fillId="0" borderId="9" xfId="0" applyFont="1" applyBorder="1" applyAlignment="1">
      <alignment horizontal="center" vertical="center"/>
    </xf>
    <xf numFmtId="165" fontId="20" fillId="0" borderId="0" xfId="0" applyNumberFormat="1" applyFont="1" applyBorder="1" applyAlignment="1">
      <alignment horizontal="center" vertical="center"/>
    </xf>
    <xf numFmtId="165" fontId="20" fillId="0" borderId="9" xfId="0" applyNumberFormat="1" applyFont="1" applyBorder="1" applyAlignment="1">
      <alignment horizontal="center" vertical="center"/>
    </xf>
    <xf numFmtId="9" fontId="4" fillId="0" borderId="1" xfId="0" applyNumberFormat="1" applyFont="1" applyBorder="1" applyAlignment="1">
      <alignment horizontal="center" vertical="center"/>
    </xf>
    <xf numFmtId="165" fontId="20" fillId="0" borderId="1" xfId="0" applyNumberFormat="1" applyFont="1" applyBorder="1" applyAlignment="1">
      <alignment horizontal="center" vertical="center"/>
    </xf>
    <xf numFmtId="165" fontId="20" fillId="0" borderId="12" xfId="0" applyNumberFormat="1" applyFont="1" applyBorder="1" applyAlignment="1">
      <alignment horizontal="center" vertical="center"/>
    </xf>
    <xf numFmtId="0" fontId="0" fillId="0" borderId="3" xfId="0" applyBorder="1"/>
    <xf numFmtId="0" fontId="0" fillId="0" borderId="12" xfId="0" applyBorder="1"/>
    <xf numFmtId="1" fontId="4" fillId="0" borderId="4" xfId="0" applyNumberFormat="1" applyFont="1" applyBorder="1" applyAlignment="1">
      <alignment horizontal="center" vertical="center"/>
    </xf>
    <xf numFmtId="1" fontId="7" fillId="0" borderId="4" xfId="0" applyNumberFormat="1" applyFont="1" applyBorder="1" applyAlignment="1">
      <alignment horizontal="center" vertical="center"/>
    </xf>
    <xf numFmtId="1" fontId="7" fillId="3" borderId="4" xfId="0" applyNumberFormat="1" applyFont="1" applyFill="1" applyBorder="1" applyAlignment="1">
      <alignment horizontal="center" vertical="center"/>
    </xf>
    <xf numFmtId="165" fontId="7" fillId="0" borderId="10" xfId="0" applyNumberFormat="1" applyFont="1" applyBorder="1" applyAlignment="1">
      <alignment horizontal="center" vertical="center"/>
    </xf>
    <xf numFmtId="165" fontId="7" fillId="3" borderId="10" xfId="0" applyNumberFormat="1" applyFont="1" applyFill="1" applyBorder="1" applyAlignment="1">
      <alignment horizontal="center" vertical="center"/>
    </xf>
    <xf numFmtId="0" fontId="6" fillId="7" borderId="4" xfId="0" applyFont="1" applyFill="1" applyBorder="1" applyAlignment="1">
      <alignment horizontal="center" vertical="center"/>
    </xf>
    <xf numFmtId="0" fontId="3" fillId="0" borderId="0" xfId="0" applyFont="1" applyBorder="1" applyAlignment="1">
      <alignment vertical="top" wrapText="1"/>
    </xf>
    <xf numFmtId="0" fontId="7" fillId="4" borderId="5" xfId="0" applyFont="1" applyFill="1" applyBorder="1" applyAlignment="1">
      <alignment horizontal="center" vertical="center"/>
    </xf>
    <xf numFmtId="165" fontId="4" fillId="2" borderId="5" xfId="0" applyNumberFormat="1" applyFont="1" applyFill="1" applyBorder="1" applyAlignment="1">
      <alignment horizontal="center" vertical="center"/>
    </xf>
    <xf numFmtId="165" fontId="7" fillId="5" borderId="5" xfId="0" applyNumberFormat="1" applyFont="1" applyFill="1" applyBorder="1" applyAlignment="1">
      <alignment horizontal="center" vertical="center"/>
    </xf>
    <xf numFmtId="0" fontId="0" fillId="0" borderId="1" xfId="0" applyBorder="1"/>
    <xf numFmtId="0" fontId="16" fillId="0" borderId="31" xfId="0" applyFont="1" applyBorder="1" applyAlignment="1">
      <alignment horizontal="center" vertical="center"/>
    </xf>
    <xf numFmtId="0" fontId="4" fillId="0" borderId="32" xfId="0" applyFont="1" applyBorder="1" applyAlignment="1">
      <alignment vertical="top" wrapText="1"/>
    </xf>
    <xf numFmtId="0" fontId="23" fillId="0" borderId="30" xfId="0" applyFont="1" applyBorder="1" applyAlignment="1">
      <alignment horizontal="center" vertical="center" wrapText="1"/>
    </xf>
    <xf numFmtId="0" fontId="4" fillId="0" borderId="33" xfId="0" applyNumberFormat="1" applyFont="1" applyBorder="1" applyAlignment="1">
      <alignment vertical="top" wrapText="1"/>
    </xf>
    <xf numFmtId="0" fontId="9" fillId="0" borderId="34" xfId="0" applyFont="1" applyBorder="1" applyAlignment="1" applyProtection="1">
      <alignment horizontal="center" vertical="center" wrapText="1"/>
    </xf>
    <xf numFmtId="0" fontId="2" fillId="0" borderId="0" xfId="0" applyFont="1" applyAlignment="1">
      <alignment horizontal="center"/>
    </xf>
    <xf numFmtId="0" fontId="3" fillId="0" borderId="0" xfId="0" applyFont="1" applyAlignment="1">
      <alignment horizontal="center" vertical="top"/>
    </xf>
    <xf numFmtId="2" fontId="4" fillId="0" borderId="4" xfId="0" applyNumberFormat="1" applyFont="1" applyBorder="1" applyAlignment="1">
      <alignment horizontal="center" vertical="center"/>
    </xf>
    <xf numFmtId="1" fontId="4" fillId="3" borderId="4" xfId="0" applyNumberFormat="1" applyFont="1" applyFill="1" applyBorder="1" applyAlignment="1">
      <alignment horizontal="center" vertical="center"/>
    </xf>
    <xf numFmtId="164" fontId="24" fillId="0" borderId="4" xfId="0" applyNumberFormat="1" applyFont="1" applyBorder="1" applyAlignment="1">
      <alignment horizontal="center" vertical="center"/>
    </xf>
    <xf numFmtId="9" fontId="4" fillId="3" borderId="4" xfId="1" applyFont="1" applyFill="1" applyBorder="1" applyAlignment="1">
      <alignment horizontal="center" vertical="center"/>
    </xf>
    <xf numFmtId="0" fontId="3" fillId="0" borderId="0" xfId="0" applyFont="1" applyAlignment="1">
      <alignment horizontal="center" vertical="top"/>
    </xf>
    <xf numFmtId="0" fontId="9" fillId="0" borderId="0" xfId="0" applyFont="1" applyBorder="1" applyAlignment="1" applyProtection="1">
      <alignment horizontal="center" vertical="center" wrapText="1"/>
    </xf>
    <xf numFmtId="0" fontId="2" fillId="0" borderId="0" xfId="0" applyFont="1" applyAlignment="1"/>
    <xf numFmtId="0" fontId="3" fillId="0" borderId="0" xfId="0" applyFont="1" applyAlignment="1">
      <alignment vertical="top"/>
    </xf>
    <xf numFmtId="0" fontId="26" fillId="7" borderId="4" xfId="0" applyFont="1" applyFill="1" applyBorder="1" applyAlignment="1">
      <alignment horizontal="center"/>
    </xf>
    <xf numFmtId="1" fontId="18" fillId="5" borderId="4" xfId="0" applyNumberFormat="1" applyFont="1" applyFill="1" applyBorder="1" applyAlignment="1" applyProtection="1">
      <alignment horizontal="center" vertical="center"/>
      <protection locked="0"/>
    </xf>
    <xf numFmtId="1" fontId="0" fillId="0" borderId="0" xfId="0" applyNumberFormat="1"/>
    <xf numFmtId="0" fontId="5" fillId="4" borderId="4" xfId="0" applyFont="1" applyFill="1" applyBorder="1" applyAlignment="1">
      <alignment vertical="center"/>
    </xf>
    <xf numFmtId="0" fontId="4" fillId="9" borderId="0" xfId="0" applyFont="1" applyFill="1"/>
    <xf numFmtId="0" fontId="5" fillId="2" borderId="37" xfId="0" applyFont="1" applyFill="1" applyBorder="1" applyAlignment="1" applyProtection="1">
      <alignment horizontal="center" vertical="center"/>
    </xf>
    <xf numFmtId="0" fontId="5" fillId="2" borderId="18" xfId="0" applyFont="1" applyFill="1" applyBorder="1" applyAlignment="1" applyProtection="1">
      <alignment horizontal="center" vertical="center"/>
    </xf>
    <xf numFmtId="165" fontId="5" fillId="9" borderId="7" xfId="0" applyNumberFormat="1" applyFont="1" applyFill="1" applyBorder="1" applyAlignment="1" applyProtection="1">
      <alignment horizontal="center" vertical="center"/>
    </xf>
    <xf numFmtId="0" fontId="4" fillId="9" borderId="0" xfId="0" applyFont="1" applyFill="1" applyProtection="1"/>
    <xf numFmtId="0" fontId="4" fillId="0" borderId="3" xfId="0" applyFont="1" applyBorder="1" applyAlignment="1" applyProtection="1">
      <alignment horizontal="left" vertical="center"/>
    </xf>
    <xf numFmtId="1" fontId="4" fillId="3" borderId="2" xfId="0" applyNumberFormat="1" applyFont="1" applyFill="1" applyBorder="1" applyAlignment="1" applyProtection="1">
      <alignment horizontal="center" vertical="center"/>
      <protection locked="0"/>
    </xf>
    <xf numFmtId="1" fontId="4" fillId="0" borderId="4" xfId="0" applyNumberFormat="1" applyFont="1" applyFill="1" applyBorder="1" applyAlignment="1" applyProtection="1">
      <alignment horizontal="center" vertical="center"/>
      <protection locked="0"/>
    </xf>
    <xf numFmtId="165" fontId="5" fillId="9" borderId="2" xfId="0" applyNumberFormat="1" applyFont="1" applyFill="1" applyBorder="1" applyAlignment="1" applyProtection="1">
      <alignment horizontal="center" vertical="center"/>
    </xf>
    <xf numFmtId="9" fontId="5" fillId="4" borderId="2" xfId="0" applyNumberFormat="1" applyFont="1" applyFill="1" applyBorder="1" applyAlignment="1" applyProtection="1">
      <alignment horizontal="center" vertical="center"/>
    </xf>
    <xf numFmtId="9" fontId="5" fillId="2" borderId="2" xfId="0" applyNumberFormat="1" applyFont="1" applyFill="1" applyBorder="1" applyAlignment="1" applyProtection="1">
      <alignment horizontal="center" vertical="center"/>
    </xf>
    <xf numFmtId="9" fontId="5" fillId="4" borderId="7" xfId="0" applyNumberFormat="1" applyFont="1" applyFill="1" applyBorder="1" applyAlignment="1" applyProtection="1">
      <alignment horizontal="center" vertical="center"/>
    </xf>
    <xf numFmtId="9" fontId="5" fillId="2" borderId="7" xfId="0" applyNumberFormat="1" applyFont="1" applyFill="1" applyBorder="1" applyAlignment="1" applyProtection="1">
      <alignment horizontal="center" vertical="center"/>
    </xf>
    <xf numFmtId="165" fontId="5" fillId="4" borderId="7" xfId="0" applyNumberFormat="1" applyFont="1" applyFill="1" applyBorder="1" applyAlignment="1" applyProtection="1">
      <alignment horizontal="center" vertical="center"/>
    </xf>
    <xf numFmtId="164" fontId="5" fillId="5" borderId="31" xfId="0" applyNumberFormat="1" applyFont="1" applyFill="1" applyBorder="1" applyAlignment="1">
      <alignment horizontal="center" vertical="center"/>
    </xf>
    <xf numFmtId="2" fontId="4" fillId="5" borderId="31" xfId="0" applyNumberFormat="1" applyFont="1" applyFill="1" applyBorder="1" applyAlignment="1" applyProtection="1">
      <alignment horizontal="center" vertical="center"/>
      <protection locked="0"/>
    </xf>
    <xf numFmtId="165" fontId="5" fillId="9" borderId="8" xfId="0" applyNumberFormat="1" applyFont="1" applyFill="1" applyBorder="1" applyAlignment="1" applyProtection="1">
      <alignment horizontal="center" vertical="center"/>
    </xf>
    <xf numFmtId="9" fontId="5" fillId="5" borderId="30" xfId="0" applyNumberFormat="1" applyFont="1" applyFill="1" applyBorder="1" applyAlignment="1" applyProtection="1">
      <alignment horizontal="center" vertical="center"/>
    </xf>
    <xf numFmtId="9" fontId="5" fillId="5" borderId="31" xfId="0" applyNumberFormat="1" applyFont="1" applyFill="1" applyBorder="1" applyAlignment="1" applyProtection="1">
      <alignment horizontal="center" vertical="center"/>
    </xf>
    <xf numFmtId="9" fontId="4" fillId="5" borderId="31" xfId="1" applyFont="1" applyFill="1" applyBorder="1" applyAlignment="1" applyProtection="1">
      <alignment horizontal="center" vertical="center"/>
      <protection locked="0"/>
    </xf>
    <xf numFmtId="2" fontId="4" fillId="9" borderId="40" xfId="0" applyNumberFormat="1" applyFont="1" applyFill="1" applyBorder="1" applyAlignment="1" applyProtection="1">
      <alignment horizontal="center" vertical="center"/>
      <protection locked="0"/>
    </xf>
    <xf numFmtId="2" fontId="4" fillId="9" borderId="31" xfId="0" applyNumberFormat="1" applyFont="1" applyFill="1" applyBorder="1" applyAlignment="1" applyProtection="1">
      <alignment horizontal="center" vertical="center"/>
      <protection locked="0"/>
    </xf>
    <xf numFmtId="2" fontId="4" fillId="5" borderId="32" xfId="0" applyNumberFormat="1" applyFont="1" applyFill="1" applyBorder="1" applyAlignment="1" applyProtection="1">
      <alignment horizontal="center" vertical="center"/>
      <protection locked="0"/>
    </xf>
    <xf numFmtId="0" fontId="27" fillId="0" borderId="23" xfId="0" applyFont="1" applyBorder="1" applyAlignment="1">
      <alignment vertical="top" wrapText="1"/>
    </xf>
    <xf numFmtId="165" fontId="4" fillId="0" borderId="4" xfId="1" applyNumberFormat="1" applyFont="1" applyBorder="1" applyAlignment="1">
      <alignment horizontal="center" vertical="center"/>
    </xf>
    <xf numFmtId="165" fontId="7" fillId="0" borderId="4" xfId="1" applyNumberFormat="1" applyFont="1" applyBorder="1" applyAlignment="1">
      <alignment horizontal="center" vertical="center"/>
    </xf>
    <xf numFmtId="0" fontId="16" fillId="0" borderId="24" xfId="0" applyFont="1" applyBorder="1" applyAlignment="1">
      <alignment horizontal="center" vertical="center" textRotation="90" wrapText="1"/>
    </xf>
    <xf numFmtId="0" fontId="16" fillId="0" borderId="25" xfId="0" applyFont="1" applyBorder="1" applyAlignment="1">
      <alignment horizontal="center" vertical="center" textRotation="90" wrapText="1"/>
    </xf>
    <xf numFmtId="0" fontId="16" fillId="0" borderId="27" xfId="0" applyFont="1" applyBorder="1" applyAlignment="1">
      <alignment horizontal="center" vertical="center" textRotation="90" wrapText="1"/>
    </xf>
    <xf numFmtId="0" fontId="7" fillId="0" borderId="24" xfId="0" applyFont="1" applyBorder="1" applyAlignment="1">
      <alignment horizontal="center" vertical="center" textRotation="90" wrapText="1"/>
    </xf>
    <xf numFmtId="0" fontId="7" fillId="0" borderId="25" xfId="0" applyFont="1" applyBorder="1" applyAlignment="1">
      <alignment horizontal="center" vertical="center" textRotation="90" wrapText="1"/>
    </xf>
    <xf numFmtId="0" fontId="7" fillId="0" borderId="27" xfId="0" applyFont="1" applyBorder="1" applyAlignment="1">
      <alignment horizontal="center" vertical="center" textRotation="90" wrapText="1"/>
    </xf>
    <xf numFmtId="0" fontId="9"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16" fillId="0" borderId="19" xfId="0" applyFont="1" applyBorder="1" applyAlignment="1">
      <alignment horizontal="center" vertical="center" textRotation="90" wrapText="1"/>
    </xf>
    <xf numFmtId="0" fontId="16" fillId="0" borderId="21" xfId="0" applyFont="1" applyBorder="1" applyAlignment="1">
      <alignment horizontal="center" vertical="center" textRotation="90"/>
    </xf>
    <xf numFmtId="0" fontId="16" fillId="0" borderId="28" xfId="0" applyFont="1" applyBorder="1" applyAlignment="1">
      <alignment horizontal="center" vertical="center" textRotation="90"/>
    </xf>
    <xf numFmtId="0" fontId="16" fillId="0" borderId="15" xfId="0" applyFont="1" applyBorder="1" applyAlignment="1">
      <alignment horizontal="center" vertical="center" textRotation="90"/>
    </xf>
    <xf numFmtId="165" fontId="7" fillId="3" borderId="5" xfId="0" applyNumberFormat="1" applyFont="1" applyFill="1" applyBorder="1" applyAlignment="1">
      <alignment horizontal="center" vertical="center"/>
    </xf>
    <xf numFmtId="165" fontId="7" fillId="3" borderId="11" xfId="0" applyNumberFormat="1" applyFont="1" applyFill="1" applyBorder="1" applyAlignment="1">
      <alignment horizontal="center" vertical="center"/>
    </xf>
    <xf numFmtId="165" fontId="7" fillId="0" borderId="5" xfId="0" applyNumberFormat="1" applyFont="1" applyBorder="1" applyAlignment="1">
      <alignment horizontal="center" vertical="center"/>
    </xf>
    <xf numFmtId="165" fontId="7" fillId="0" borderId="11" xfId="0" applyNumberFormat="1" applyFont="1" applyBorder="1" applyAlignment="1">
      <alignment horizontal="center" vertical="center"/>
    </xf>
    <xf numFmtId="0" fontId="6" fillId="7" borderId="5"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2" fillId="0" borderId="0" xfId="0" applyFont="1" applyAlignment="1">
      <alignment horizontal="center"/>
    </xf>
    <xf numFmtId="0" fontId="3" fillId="0" borderId="0" xfId="0" applyFont="1" applyAlignment="1">
      <alignment horizontal="center" vertical="top"/>
    </xf>
    <xf numFmtId="0" fontId="6" fillId="7" borderId="4" xfId="0" applyFont="1" applyFill="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7" borderId="5" xfId="0" applyFont="1" applyFill="1" applyBorder="1" applyAlignment="1">
      <alignment horizontal="center" vertical="center"/>
    </xf>
    <xf numFmtId="0" fontId="8" fillId="7" borderId="10" xfId="0" applyFont="1" applyFill="1" applyBorder="1" applyAlignment="1">
      <alignment horizontal="center" vertical="center"/>
    </xf>
    <xf numFmtId="0" fontId="8" fillId="7" borderId="11" xfId="0" applyFont="1" applyFill="1" applyBorder="1" applyAlignment="1">
      <alignment horizontal="center" vertical="center"/>
    </xf>
    <xf numFmtId="0" fontId="7" fillId="4" borderId="4" xfId="0" applyFont="1" applyFill="1" applyBorder="1" applyAlignment="1">
      <alignment horizontal="center" vertical="center"/>
    </xf>
    <xf numFmtId="0" fontId="8" fillId="7" borderId="4" xfId="0" applyFont="1" applyFill="1" applyBorder="1" applyAlignment="1">
      <alignment horizontal="center" vertical="center"/>
    </xf>
    <xf numFmtId="0" fontId="2" fillId="0" borderId="0" xfId="0" applyFont="1" applyBorder="1" applyAlignment="1">
      <alignment horizontal="center"/>
    </xf>
    <xf numFmtId="0" fontId="5" fillId="5" borderId="4" xfId="0" applyFont="1" applyFill="1" applyBorder="1" applyAlignment="1">
      <alignment horizontal="center" vertical="center"/>
    </xf>
    <xf numFmtId="14" fontId="5" fillId="5" borderId="4" xfId="0" applyNumberFormat="1" applyFont="1" applyFill="1" applyBorder="1" applyAlignment="1">
      <alignment horizontal="center" vertical="center"/>
    </xf>
    <xf numFmtId="0" fontId="3" fillId="0" borderId="0" xfId="0" applyFont="1" applyBorder="1" applyAlignment="1">
      <alignment horizontal="center" vertical="top" wrapText="1"/>
    </xf>
    <xf numFmtId="0" fontId="5" fillId="4" borderId="4" xfId="0" applyFont="1" applyFill="1" applyBorder="1" applyAlignment="1">
      <alignment horizontal="center" vertical="center"/>
    </xf>
    <xf numFmtId="0" fontId="5" fillId="2" borderId="35"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5" fillId="4" borderId="8"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5" borderId="4" xfId="0" applyFont="1" applyFill="1" applyBorder="1" applyAlignment="1" applyProtection="1">
      <alignment horizontal="center" vertical="center"/>
      <protection locked="0"/>
    </xf>
    <xf numFmtId="0" fontId="2" fillId="0" borderId="0" xfId="0" applyFont="1" applyAlignment="1">
      <alignment horizontal="center" vertical="center"/>
    </xf>
    <xf numFmtId="0" fontId="6" fillId="7" borderId="3" xfId="0" applyFont="1" applyFill="1" applyBorder="1" applyAlignment="1">
      <alignment horizontal="center"/>
    </xf>
    <xf numFmtId="0" fontId="6" fillId="7" borderId="1" xfId="0" applyFont="1" applyFill="1" applyBorder="1" applyAlignment="1">
      <alignment horizontal="center"/>
    </xf>
    <xf numFmtId="0" fontId="22" fillId="7" borderId="4" xfId="0" applyFont="1" applyFill="1" applyBorder="1" applyAlignment="1">
      <alignment horizontal="center" vertical="center"/>
    </xf>
    <xf numFmtId="0" fontId="5" fillId="5" borderId="4" xfId="0" applyFont="1" applyFill="1" applyBorder="1" applyAlignment="1" applyProtection="1">
      <alignment horizontal="center" vertical="center"/>
    </xf>
    <xf numFmtId="0" fontId="11" fillId="6" borderId="4" xfId="0" applyFont="1" applyFill="1" applyBorder="1" applyAlignment="1">
      <alignment horizontal="center" vertical="center" wrapText="1"/>
    </xf>
    <xf numFmtId="0" fontId="8" fillId="8" borderId="4"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Scores!$B$9:$B$14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B36-4A46-97B9-47446CDF6B7A}"/>
            </c:ext>
          </c:extLst>
        </c:ser>
        <c:dLbls>
          <c:showLegendKey val="0"/>
          <c:showVal val="0"/>
          <c:showCatName val="0"/>
          <c:showSerName val="0"/>
          <c:showPercent val="0"/>
          <c:showBubbleSize val="0"/>
        </c:dLbls>
        <c:gapWidth val="150"/>
        <c:axId val="80247040"/>
        <c:axId val="80252928"/>
      </c:barChart>
      <c:catAx>
        <c:axId val="80247040"/>
        <c:scaling>
          <c:orientation val="minMax"/>
        </c:scaling>
        <c:delete val="0"/>
        <c:axPos val="b"/>
        <c:numFmt formatCode="General" sourceLinked="1"/>
        <c:majorTickMark val="out"/>
        <c:minorTickMark val="none"/>
        <c:tickLblPos val="nextTo"/>
        <c:txPr>
          <a:bodyPr/>
          <a:lstStyle/>
          <a:p>
            <a:pPr>
              <a:defRPr sz="700"/>
            </a:pPr>
            <a:endParaRPr lang="en-US"/>
          </a:p>
        </c:txPr>
        <c:crossAx val="80252928"/>
        <c:crosses val="autoZero"/>
        <c:auto val="1"/>
        <c:lblAlgn val="ctr"/>
        <c:lblOffset val="100"/>
        <c:noMultiLvlLbl val="0"/>
      </c:catAx>
      <c:valAx>
        <c:axId val="80252928"/>
        <c:scaling>
          <c:orientation val="minMax"/>
        </c:scaling>
        <c:delete val="0"/>
        <c:axPos val="l"/>
        <c:majorGridlines/>
        <c:numFmt formatCode="0%" sourceLinked="0"/>
        <c:majorTickMark val="out"/>
        <c:minorTickMark val="none"/>
        <c:tickLblPos val="nextTo"/>
        <c:txPr>
          <a:bodyPr/>
          <a:lstStyle/>
          <a:p>
            <a:pPr>
              <a:defRPr sz="800"/>
            </a:pPr>
            <a:endParaRPr lang="en-US"/>
          </a:p>
        </c:txPr>
        <c:crossAx val="80247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Scores!$C$9:$C$14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99F-4629-AF37-91054D337591}"/>
            </c:ext>
          </c:extLst>
        </c:ser>
        <c:dLbls>
          <c:showLegendKey val="0"/>
          <c:showVal val="0"/>
          <c:showCatName val="0"/>
          <c:showSerName val="0"/>
          <c:showPercent val="0"/>
          <c:showBubbleSize val="0"/>
        </c:dLbls>
        <c:gapWidth val="150"/>
        <c:axId val="80091776"/>
        <c:axId val="80101760"/>
      </c:barChart>
      <c:catAx>
        <c:axId val="80091776"/>
        <c:scaling>
          <c:orientation val="minMax"/>
        </c:scaling>
        <c:delete val="0"/>
        <c:axPos val="b"/>
        <c:numFmt formatCode="General" sourceLinked="1"/>
        <c:majorTickMark val="out"/>
        <c:minorTickMark val="none"/>
        <c:tickLblPos val="nextTo"/>
        <c:txPr>
          <a:bodyPr/>
          <a:lstStyle/>
          <a:p>
            <a:pPr>
              <a:defRPr sz="700"/>
            </a:pPr>
            <a:endParaRPr lang="en-US"/>
          </a:p>
        </c:txPr>
        <c:crossAx val="80101760"/>
        <c:crosses val="autoZero"/>
        <c:auto val="1"/>
        <c:lblAlgn val="ctr"/>
        <c:lblOffset val="100"/>
        <c:noMultiLvlLbl val="0"/>
      </c:catAx>
      <c:valAx>
        <c:axId val="80101760"/>
        <c:scaling>
          <c:orientation val="minMax"/>
        </c:scaling>
        <c:delete val="0"/>
        <c:axPos val="l"/>
        <c:majorGridlines/>
        <c:numFmt formatCode="0%" sourceLinked="0"/>
        <c:majorTickMark val="out"/>
        <c:minorTickMark val="none"/>
        <c:tickLblPos val="nextTo"/>
        <c:txPr>
          <a:bodyPr/>
          <a:lstStyle/>
          <a:p>
            <a:pPr>
              <a:defRPr sz="800"/>
            </a:pPr>
            <a:endParaRPr lang="en-US"/>
          </a:p>
        </c:txPr>
        <c:crossAx val="80091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Scores!$D$9:$D$14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EB4-4821-A5DC-531EAADAE593}"/>
            </c:ext>
          </c:extLst>
        </c:ser>
        <c:dLbls>
          <c:showLegendKey val="0"/>
          <c:showVal val="0"/>
          <c:showCatName val="0"/>
          <c:showSerName val="0"/>
          <c:showPercent val="0"/>
          <c:showBubbleSize val="0"/>
        </c:dLbls>
        <c:gapWidth val="150"/>
        <c:axId val="80112640"/>
        <c:axId val="80126720"/>
      </c:barChart>
      <c:catAx>
        <c:axId val="80112640"/>
        <c:scaling>
          <c:orientation val="minMax"/>
        </c:scaling>
        <c:delete val="0"/>
        <c:axPos val="b"/>
        <c:numFmt formatCode="General" sourceLinked="1"/>
        <c:majorTickMark val="out"/>
        <c:minorTickMark val="none"/>
        <c:tickLblPos val="nextTo"/>
        <c:txPr>
          <a:bodyPr/>
          <a:lstStyle/>
          <a:p>
            <a:pPr>
              <a:defRPr sz="700"/>
            </a:pPr>
            <a:endParaRPr lang="en-US"/>
          </a:p>
        </c:txPr>
        <c:crossAx val="80126720"/>
        <c:crosses val="autoZero"/>
        <c:auto val="1"/>
        <c:lblAlgn val="ctr"/>
        <c:lblOffset val="100"/>
        <c:noMultiLvlLbl val="0"/>
      </c:catAx>
      <c:valAx>
        <c:axId val="80126720"/>
        <c:scaling>
          <c:orientation val="minMax"/>
        </c:scaling>
        <c:delete val="0"/>
        <c:axPos val="l"/>
        <c:majorGridlines/>
        <c:numFmt formatCode="0%" sourceLinked="0"/>
        <c:majorTickMark val="out"/>
        <c:minorTickMark val="none"/>
        <c:tickLblPos val="nextTo"/>
        <c:txPr>
          <a:bodyPr/>
          <a:lstStyle/>
          <a:p>
            <a:pPr>
              <a:defRPr sz="800"/>
            </a:pPr>
            <a:endParaRPr lang="en-US"/>
          </a:p>
        </c:txPr>
        <c:crossAx val="801126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3.xml"/><Relationship Id="rId4"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10583</xdr:colOff>
      <xdr:row>0</xdr:row>
      <xdr:rowOff>10582</xdr:rowOff>
    </xdr:from>
    <xdr:to>
      <xdr:col>2</xdr:col>
      <xdr:colOff>1340374</xdr:colOff>
      <xdr:row>1</xdr:row>
      <xdr:rowOff>419099</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2"/>
          <a:ext cx="2539466" cy="599017"/>
        </a:xfrm>
        <a:prstGeom prst="rect">
          <a:avLst/>
        </a:prstGeom>
      </xdr:spPr>
    </xdr:pic>
    <xdr:clientData/>
  </xdr:twoCellAnchor>
  <xdr:twoCellAnchor editAs="oneCell">
    <xdr:from>
      <xdr:col>2</xdr:col>
      <xdr:colOff>1534583</xdr:colOff>
      <xdr:row>0</xdr:row>
      <xdr:rowOff>0</xdr:rowOff>
    </xdr:from>
    <xdr:to>
      <xdr:col>2</xdr:col>
      <xdr:colOff>5704360</xdr:colOff>
      <xdr:row>2</xdr:row>
      <xdr:rowOff>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744258" y="0"/>
          <a:ext cx="4169777" cy="819150"/>
        </a:xfrm>
        <a:prstGeom prst="rect">
          <a:avLst/>
        </a:prstGeom>
      </xdr:spPr>
    </xdr:pic>
    <xdr:clientData/>
  </xdr:twoCellAnchor>
  <xdr:twoCellAnchor editAs="oneCell">
    <xdr:from>
      <xdr:col>0</xdr:col>
      <xdr:colOff>10583</xdr:colOff>
      <xdr:row>0</xdr:row>
      <xdr:rowOff>10582</xdr:rowOff>
    </xdr:from>
    <xdr:to>
      <xdr:col>2</xdr:col>
      <xdr:colOff>1340374</xdr:colOff>
      <xdr:row>1</xdr:row>
      <xdr:rowOff>419099</xdr:rowOff>
    </xdr:to>
    <xdr:pic>
      <xdr:nvPicPr>
        <xdr:cNvPr id="4" name="Picture 3" descr="TECS-Logo-4C.bmp"/>
        <xdr:cNvPicPr>
          <a:picLocks noChangeAspect="1"/>
        </xdr:cNvPicPr>
      </xdr:nvPicPr>
      <xdr:blipFill>
        <a:blip xmlns:r="http://schemas.openxmlformats.org/officeDocument/2006/relationships" r:embed="rId1" cstate="print"/>
        <a:stretch>
          <a:fillRect/>
        </a:stretch>
      </xdr:blipFill>
      <xdr:spPr>
        <a:xfrm>
          <a:off x="10583" y="10582"/>
          <a:ext cx="2526131" cy="5913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6</xdr:col>
      <xdr:colOff>279895</xdr:colOff>
      <xdr:row>2</xdr:row>
      <xdr:rowOff>104775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9525" y="9525"/>
          <a:ext cx="2499220" cy="571500"/>
        </a:xfrm>
        <a:prstGeom prst="rect">
          <a:avLst/>
        </a:prstGeom>
      </xdr:spPr>
    </xdr:pic>
    <xdr:clientData/>
  </xdr:twoCellAnchor>
  <xdr:twoCellAnchor editAs="oneCell">
    <xdr:from>
      <xdr:col>8</xdr:col>
      <xdr:colOff>104775</xdr:colOff>
      <xdr:row>0</xdr:row>
      <xdr:rowOff>0</xdr:rowOff>
    </xdr:from>
    <xdr:to>
      <xdr:col>26</xdr:col>
      <xdr:colOff>94051</xdr:colOff>
      <xdr:row>2</xdr:row>
      <xdr:rowOff>183092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343275" y="0"/>
          <a:ext cx="5835721" cy="659342"/>
        </a:xfrm>
        <a:prstGeom prst="rect">
          <a:avLst/>
        </a:prstGeom>
      </xdr:spPr>
    </xdr:pic>
    <xdr:clientData/>
  </xdr:twoCellAnchor>
  <xdr:twoCellAnchor editAs="oneCell">
    <xdr:from>
      <xdr:col>0</xdr:col>
      <xdr:colOff>9525</xdr:colOff>
      <xdr:row>0</xdr:row>
      <xdr:rowOff>9525</xdr:rowOff>
    </xdr:from>
    <xdr:to>
      <xdr:col>6</xdr:col>
      <xdr:colOff>279895</xdr:colOff>
      <xdr:row>2</xdr:row>
      <xdr:rowOff>104775</xdr:rowOff>
    </xdr:to>
    <xdr:pic>
      <xdr:nvPicPr>
        <xdr:cNvPr id="4" name="Picture 3" descr="TECS-Logo-4C.bmp"/>
        <xdr:cNvPicPr>
          <a:picLocks noChangeAspect="1"/>
        </xdr:cNvPicPr>
      </xdr:nvPicPr>
      <xdr:blipFill>
        <a:blip xmlns:r="http://schemas.openxmlformats.org/officeDocument/2006/relationships" r:embed="rId1" cstate="print"/>
        <a:stretch>
          <a:fillRect/>
        </a:stretch>
      </xdr:blipFill>
      <xdr:spPr>
        <a:xfrm>
          <a:off x="9525" y="9525"/>
          <a:ext cx="2472550" cy="567690"/>
        </a:xfrm>
        <a:prstGeom prst="rect">
          <a:avLst/>
        </a:prstGeom>
      </xdr:spPr>
    </xdr:pic>
    <xdr:clientData/>
  </xdr:twoCellAnchor>
  <xdr:twoCellAnchor editAs="oneCell">
    <xdr:from>
      <xdr:col>11</xdr:col>
      <xdr:colOff>104775</xdr:colOff>
      <xdr:row>0</xdr:row>
      <xdr:rowOff>0</xdr:rowOff>
    </xdr:from>
    <xdr:to>
      <xdr:col>26</xdr:col>
      <xdr:colOff>312420</xdr:colOff>
      <xdr:row>2</xdr:row>
      <xdr:rowOff>183092</xdr:rowOff>
    </xdr:to>
    <xdr:pic>
      <xdr:nvPicPr>
        <xdr:cNvPr id="5" name="Picture 4" descr="LH_Ribbons.png"/>
        <xdr:cNvPicPr>
          <a:picLocks noChangeAspect="1"/>
        </xdr:cNvPicPr>
      </xdr:nvPicPr>
      <xdr:blipFill>
        <a:blip xmlns:r="http://schemas.openxmlformats.org/officeDocument/2006/relationships" r:embed="rId2" cstate="print"/>
        <a:stretch>
          <a:fillRect/>
        </a:stretch>
      </xdr:blipFill>
      <xdr:spPr>
        <a:xfrm>
          <a:off x="3907155" y="0"/>
          <a:ext cx="5008245" cy="655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3</xdr:col>
      <xdr:colOff>340101</xdr:colOff>
      <xdr:row>1</xdr:row>
      <xdr:rowOff>114300</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386918" cy="570441"/>
        </a:xfrm>
        <a:prstGeom prst="rect">
          <a:avLst/>
        </a:prstGeom>
      </xdr:spPr>
    </xdr:pic>
    <xdr:clientData/>
  </xdr:twoCellAnchor>
  <xdr:twoCellAnchor editAs="oneCell">
    <xdr:from>
      <xdr:col>3</xdr:col>
      <xdr:colOff>552450</xdr:colOff>
      <xdr:row>0</xdr:row>
      <xdr:rowOff>0</xdr:rowOff>
    </xdr:from>
    <xdr:to>
      <xdr:col>12</xdr:col>
      <xdr:colOff>628651</xdr:colOff>
      <xdr:row>2</xdr:row>
      <xdr:rowOff>23283</xdr:rowOff>
    </xdr:to>
    <xdr:pic>
      <xdr:nvPicPr>
        <xdr:cNvPr id="4" name="Picture 3" descr="LH_Ribbons.png"/>
        <xdr:cNvPicPr>
          <a:picLocks noChangeAspect="1"/>
        </xdr:cNvPicPr>
      </xdr:nvPicPr>
      <xdr:blipFill>
        <a:blip xmlns:r="http://schemas.openxmlformats.org/officeDocument/2006/relationships" r:embed="rId2" cstate="print"/>
        <a:stretch>
          <a:fillRect/>
        </a:stretch>
      </xdr:blipFill>
      <xdr:spPr>
        <a:xfrm>
          <a:off x="2609850" y="0"/>
          <a:ext cx="6248401" cy="728133"/>
        </a:xfrm>
        <a:prstGeom prst="rect">
          <a:avLst/>
        </a:prstGeom>
      </xdr:spPr>
    </xdr:pic>
    <xdr:clientData/>
  </xdr:twoCellAnchor>
  <xdr:twoCellAnchor>
    <xdr:from>
      <xdr:col>4</xdr:col>
      <xdr:colOff>57149</xdr:colOff>
      <xdr:row>8</xdr:row>
      <xdr:rowOff>19050</xdr:rowOff>
    </xdr:from>
    <xdr:to>
      <xdr:col>6</xdr:col>
      <xdr:colOff>638174</xdr:colOff>
      <xdr:row>13</xdr:row>
      <xdr:rowOff>189442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28575</xdr:colOff>
      <xdr:row>8</xdr:row>
      <xdr:rowOff>9525</xdr:rowOff>
    </xdr:from>
    <xdr:to>
      <xdr:col>9</xdr:col>
      <xdr:colOff>638175</xdr:colOff>
      <xdr:row>13</xdr:row>
      <xdr:rowOff>179917</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57149</xdr:colOff>
      <xdr:row>8</xdr:row>
      <xdr:rowOff>19050</xdr:rowOff>
    </xdr:from>
    <xdr:to>
      <xdr:col>12</xdr:col>
      <xdr:colOff>619124</xdr:colOff>
      <xdr:row>13</xdr:row>
      <xdr:rowOff>189442</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49720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824990" y="15240"/>
          <a:ext cx="4949190" cy="6536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1"/>
  </sheetPr>
  <dimension ref="A1:C118"/>
  <sheetViews>
    <sheetView showWhiteSpace="0" view="pageLayout" workbookViewId="0">
      <selection activeCell="C7" sqref="C7"/>
    </sheetView>
  </sheetViews>
  <sheetFormatPr defaultRowHeight="15" x14ac:dyDescent="0.25"/>
  <cols>
    <col min="1" max="1" width="10.7109375" bestFit="1" customWidth="1"/>
    <col min="2" max="2" width="6.140625" bestFit="1" customWidth="1"/>
    <col min="3" max="3" width="79.85546875" customWidth="1"/>
  </cols>
  <sheetData>
    <row r="1" spans="1:3" x14ac:dyDescent="0.25">
      <c r="A1" s="14"/>
      <c r="B1" s="145"/>
      <c r="C1" s="145"/>
    </row>
    <row r="2" spans="1:3" ht="49.5" customHeight="1" x14ac:dyDescent="0.25">
      <c r="A2" s="146" t="s">
        <v>49</v>
      </c>
      <c r="B2" s="146"/>
      <c r="C2" s="146"/>
    </row>
    <row r="3" spans="1:3" ht="5.25" customHeight="1" x14ac:dyDescent="0.25">
      <c r="A3" s="106"/>
      <c r="B3" s="106"/>
      <c r="C3" s="106"/>
    </row>
    <row r="4" spans="1:3" ht="20.25" customHeight="1" thickBot="1" x14ac:dyDescent="0.3">
      <c r="A4" s="15" t="s">
        <v>24</v>
      </c>
      <c r="B4" s="15" t="s">
        <v>25</v>
      </c>
      <c r="C4" s="15" t="s">
        <v>26</v>
      </c>
    </row>
    <row r="5" spans="1:3" ht="26.25" thickTop="1" x14ac:dyDescent="0.25">
      <c r="A5" s="147" t="s">
        <v>27</v>
      </c>
      <c r="B5" s="16">
        <v>1</v>
      </c>
      <c r="C5" s="40" t="s">
        <v>79</v>
      </c>
    </row>
    <row r="6" spans="1:3" ht="25.5" x14ac:dyDescent="0.25">
      <c r="A6" s="148"/>
      <c r="B6" s="17">
        <v>2</v>
      </c>
      <c r="C6" s="22" t="s">
        <v>109</v>
      </c>
    </row>
    <row r="7" spans="1:3" ht="25.5" x14ac:dyDescent="0.25">
      <c r="A7" s="149"/>
      <c r="B7" s="20">
        <v>3</v>
      </c>
      <c r="C7" s="39" t="s">
        <v>110</v>
      </c>
    </row>
    <row r="8" spans="1:3" ht="25.5" x14ac:dyDescent="0.25">
      <c r="A8" s="149"/>
      <c r="B8" s="20">
        <v>4</v>
      </c>
      <c r="C8" s="39" t="s">
        <v>114</v>
      </c>
    </row>
    <row r="9" spans="1:3" ht="39" thickBot="1" x14ac:dyDescent="0.3">
      <c r="A9" s="150"/>
      <c r="B9" s="18">
        <v>5</v>
      </c>
      <c r="C9" s="25" t="s">
        <v>115</v>
      </c>
    </row>
    <row r="10" spans="1:3" ht="5.25" customHeight="1" thickBot="1" x14ac:dyDescent="0.3">
      <c r="A10" s="106"/>
      <c r="B10" s="106"/>
      <c r="C10" s="41"/>
    </row>
    <row r="11" spans="1:3" ht="42" customHeight="1" thickBot="1" x14ac:dyDescent="0.3">
      <c r="A11" s="96" t="s">
        <v>28</v>
      </c>
      <c r="B11" s="94">
        <v>1</v>
      </c>
      <c r="C11" s="95" t="s">
        <v>116</v>
      </c>
    </row>
    <row r="12" spans="1:3" ht="5.25" customHeight="1" thickBot="1" x14ac:dyDescent="0.3">
      <c r="A12" s="106"/>
      <c r="B12" s="106"/>
      <c r="C12" s="41"/>
    </row>
    <row r="13" spans="1:3" ht="25.5" x14ac:dyDescent="0.25">
      <c r="A13" s="139" t="s">
        <v>29</v>
      </c>
      <c r="B13" s="19">
        <v>1</v>
      </c>
      <c r="C13" s="23" t="s">
        <v>70</v>
      </c>
    </row>
    <row r="14" spans="1:3" ht="25.5" x14ac:dyDescent="0.25">
      <c r="A14" s="140"/>
      <c r="B14" s="17">
        <v>2</v>
      </c>
      <c r="C14" s="22" t="s">
        <v>73</v>
      </c>
    </row>
    <row r="15" spans="1:3" ht="38.25" x14ac:dyDescent="0.25">
      <c r="A15" s="140"/>
      <c r="B15" s="20">
        <v>3</v>
      </c>
      <c r="C15" s="39" t="s">
        <v>74</v>
      </c>
    </row>
    <row r="16" spans="1:3" ht="17.25" x14ac:dyDescent="0.25">
      <c r="A16" s="140"/>
      <c r="B16" s="17">
        <v>4</v>
      </c>
      <c r="C16" s="39" t="s">
        <v>71</v>
      </c>
    </row>
    <row r="17" spans="1:3" ht="102.75" thickBot="1" x14ac:dyDescent="0.3">
      <c r="A17" s="141"/>
      <c r="B17" s="18">
        <v>5</v>
      </c>
      <c r="C17" s="136" t="s">
        <v>111</v>
      </c>
    </row>
    <row r="18" spans="1:3" ht="5.25" customHeight="1" thickBot="1" x14ac:dyDescent="0.3">
      <c r="A18" s="106"/>
      <c r="B18" s="106"/>
      <c r="C18" s="41"/>
    </row>
    <row r="19" spans="1:3" ht="17.25" x14ac:dyDescent="0.25">
      <c r="A19" s="142" t="s">
        <v>30</v>
      </c>
      <c r="B19" s="19">
        <v>1</v>
      </c>
      <c r="C19" s="23" t="s">
        <v>75</v>
      </c>
    </row>
    <row r="20" spans="1:3" ht="25.5" x14ac:dyDescent="0.25">
      <c r="A20" s="143"/>
      <c r="B20" s="17">
        <v>2</v>
      </c>
      <c r="C20" s="22" t="s">
        <v>76</v>
      </c>
    </row>
    <row r="21" spans="1:3" ht="39" thickBot="1" x14ac:dyDescent="0.3">
      <c r="A21" s="144"/>
      <c r="B21" s="18">
        <v>3</v>
      </c>
      <c r="C21" s="25" t="s">
        <v>57</v>
      </c>
    </row>
    <row r="22" spans="1:3" ht="5.25" customHeight="1" thickBot="1" x14ac:dyDescent="0.3">
      <c r="A22" s="106"/>
      <c r="B22" s="106"/>
      <c r="C22" s="41"/>
    </row>
    <row r="23" spans="1:3" ht="17.25" x14ac:dyDescent="0.25">
      <c r="A23" s="139" t="s">
        <v>31</v>
      </c>
      <c r="B23" s="19">
        <v>1</v>
      </c>
      <c r="C23" s="23" t="s">
        <v>32</v>
      </c>
    </row>
    <row r="24" spans="1:3" ht="51.75" thickBot="1" x14ac:dyDescent="0.3">
      <c r="A24" s="141"/>
      <c r="B24" s="18">
        <v>2</v>
      </c>
      <c r="C24" s="97" t="s">
        <v>58</v>
      </c>
    </row>
    <row r="25" spans="1:3" ht="5.25" customHeight="1" thickBot="1" x14ac:dyDescent="0.3">
      <c r="A25" s="98"/>
      <c r="B25" s="106"/>
      <c r="C25" s="41"/>
    </row>
    <row r="26" spans="1:3" ht="38.25" x14ac:dyDescent="0.25">
      <c r="A26" s="140" t="s">
        <v>33</v>
      </c>
      <c r="B26" s="17">
        <v>2</v>
      </c>
      <c r="C26" s="42" t="s">
        <v>72</v>
      </c>
    </row>
    <row r="27" spans="1:3" ht="114.75" x14ac:dyDescent="0.25">
      <c r="A27" s="140"/>
      <c r="B27" s="20">
        <v>3</v>
      </c>
      <c r="C27" s="43" t="s">
        <v>117</v>
      </c>
    </row>
    <row r="28" spans="1:3" ht="25.5" x14ac:dyDescent="0.25">
      <c r="A28" s="140"/>
      <c r="B28" s="20">
        <v>4</v>
      </c>
      <c r="C28" s="43" t="s">
        <v>112</v>
      </c>
    </row>
    <row r="29" spans="1:3" ht="26.25" thickBot="1" x14ac:dyDescent="0.3">
      <c r="A29" s="141"/>
      <c r="B29" s="18">
        <v>5</v>
      </c>
      <c r="C29" s="44" t="s">
        <v>77</v>
      </c>
    </row>
    <row r="30" spans="1:3" x14ac:dyDescent="0.25">
      <c r="C30" s="21"/>
    </row>
    <row r="31" spans="1:3" x14ac:dyDescent="0.25">
      <c r="C31" s="21"/>
    </row>
    <row r="32" spans="1:3" x14ac:dyDescent="0.25">
      <c r="C32" s="21"/>
    </row>
    <row r="33" spans="3:3" x14ac:dyDescent="0.25">
      <c r="C33" s="21"/>
    </row>
    <row r="34" spans="3:3" x14ac:dyDescent="0.25">
      <c r="C34" s="21"/>
    </row>
    <row r="35" spans="3:3" x14ac:dyDescent="0.25">
      <c r="C35" s="21"/>
    </row>
    <row r="36" spans="3:3" x14ac:dyDescent="0.25">
      <c r="C36" s="21"/>
    </row>
    <row r="37" spans="3:3" x14ac:dyDescent="0.25">
      <c r="C37" s="21"/>
    </row>
    <row r="38" spans="3:3" x14ac:dyDescent="0.25">
      <c r="C38" s="21"/>
    </row>
    <row r="39" spans="3:3" x14ac:dyDescent="0.25">
      <c r="C39" s="21"/>
    </row>
    <row r="40" spans="3:3" x14ac:dyDescent="0.25">
      <c r="C40" s="21"/>
    </row>
    <row r="41" spans="3:3" x14ac:dyDescent="0.25">
      <c r="C41" s="21"/>
    </row>
    <row r="42" spans="3:3" x14ac:dyDescent="0.25">
      <c r="C42" s="21"/>
    </row>
    <row r="43" spans="3:3" x14ac:dyDescent="0.25">
      <c r="C43" s="21"/>
    </row>
    <row r="44" spans="3:3" x14ac:dyDescent="0.25">
      <c r="C44" s="21"/>
    </row>
    <row r="45" spans="3:3" x14ac:dyDescent="0.25">
      <c r="C45" s="21"/>
    </row>
    <row r="46" spans="3:3" x14ac:dyDescent="0.25">
      <c r="C46" s="21"/>
    </row>
    <row r="47" spans="3:3" x14ac:dyDescent="0.25">
      <c r="C47" s="21"/>
    </row>
    <row r="48" spans="3:3" x14ac:dyDescent="0.25">
      <c r="C48" s="21"/>
    </row>
    <row r="49" spans="3:3" x14ac:dyDescent="0.25">
      <c r="C49" s="21"/>
    </row>
    <row r="50" spans="3:3" x14ac:dyDescent="0.25">
      <c r="C50" s="21"/>
    </row>
    <row r="51" spans="3:3" x14ac:dyDescent="0.25">
      <c r="C51" s="21"/>
    </row>
    <row r="52" spans="3:3" x14ac:dyDescent="0.25">
      <c r="C52" s="21"/>
    </row>
    <row r="53" spans="3:3" x14ac:dyDescent="0.25">
      <c r="C53" s="21"/>
    </row>
    <row r="54" spans="3:3" x14ac:dyDescent="0.25">
      <c r="C54" s="21"/>
    </row>
    <row r="55" spans="3:3" x14ac:dyDescent="0.25">
      <c r="C55" s="21"/>
    </row>
    <row r="56" spans="3:3" x14ac:dyDescent="0.25">
      <c r="C56" s="21"/>
    </row>
    <row r="57" spans="3:3" x14ac:dyDescent="0.25">
      <c r="C57" s="21"/>
    </row>
    <row r="58" spans="3:3" x14ac:dyDescent="0.25">
      <c r="C58" s="21"/>
    </row>
    <row r="59" spans="3:3" x14ac:dyDescent="0.25">
      <c r="C59" s="21"/>
    </row>
    <row r="60" spans="3:3" x14ac:dyDescent="0.25">
      <c r="C60" s="21"/>
    </row>
    <row r="61" spans="3:3" x14ac:dyDescent="0.25">
      <c r="C61" s="21"/>
    </row>
    <row r="62" spans="3:3" x14ac:dyDescent="0.25">
      <c r="C62" s="21"/>
    </row>
    <row r="63" spans="3:3" x14ac:dyDescent="0.25">
      <c r="C63" s="21"/>
    </row>
    <row r="64" spans="3:3" x14ac:dyDescent="0.25">
      <c r="C64" s="21"/>
    </row>
    <row r="65" spans="3:3" x14ac:dyDescent="0.25">
      <c r="C65" s="21"/>
    </row>
    <row r="66" spans="3:3" x14ac:dyDescent="0.25">
      <c r="C66" s="21"/>
    </row>
    <row r="67" spans="3:3" x14ac:dyDescent="0.25">
      <c r="C67" s="21"/>
    </row>
    <row r="68" spans="3:3" x14ac:dyDescent="0.25">
      <c r="C68" s="21"/>
    </row>
    <row r="69" spans="3:3" x14ac:dyDescent="0.25">
      <c r="C69" s="21"/>
    </row>
    <row r="70" spans="3:3" x14ac:dyDescent="0.25">
      <c r="C70" s="21"/>
    </row>
    <row r="71" spans="3:3" x14ac:dyDescent="0.25">
      <c r="C71" s="21"/>
    </row>
    <row r="72" spans="3:3" x14ac:dyDescent="0.25">
      <c r="C72" s="21"/>
    </row>
    <row r="73" spans="3:3" x14ac:dyDescent="0.25">
      <c r="C73" s="21"/>
    </row>
    <row r="74" spans="3:3" x14ac:dyDescent="0.25">
      <c r="C74" s="21"/>
    </row>
    <row r="75" spans="3:3" x14ac:dyDescent="0.25">
      <c r="C75" s="21"/>
    </row>
    <row r="76" spans="3:3" x14ac:dyDescent="0.25">
      <c r="C76" s="21"/>
    </row>
    <row r="77" spans="3:3" x14ac:dyDescent="0.25">
      <c r="C77" s="21"/>
    </row>
    <row r="78" spans="3:3" x14ac:dyDescent="0.25">
      <c r="C78" s="21"/>
    </row>
    <row r="79" spans="3:3" x14ac:dyDescent="0.25">
      <c r="C79" s="21"/>
    </row>
    <row r="80" spans="3:3" x14ac:dyDescent="0.25">
      <c r="C80" s="21"/>
    </row>
    <row r="81" spans="3:3" x14ac:dyDescent="0.25">
      <c r="C81" s="21"/>
    </row>
    <row r="82" spans="3:3" x14ac:dyDescent="0.25">
      <c r="C82" s="21"/>
    </row>
    <row r="83" spans="3:3" x14ac:dyDescent="0.25">
      <c r="C83" s="21"/>
    </row>
    <row r="84" spans="3:3" x14ac:dyDescent="0.25">
      <c r="C84" s="21"/>
    </row>
    <row r="85" spans="3:3" x14ac:dyDescent="0.25">
      <c r="C85" s="21"/>
    </row>
    <row r="86" spans="3:3" x14ac:dyDescent="0.25">
      <c r="C86" s="21"/>
    </row>
    <row r="87" spans="3:3" x14ac:dyDescent="0.25">
      <c r="C87" s="21"/>
    </row>
    <row r="88" spans="3:3" x14ac:dyDescent="0.25">
      <c r="C88" s="21"/>
    </row>
    <row r="89" spans="3:3" x14ac:dyDescent="0.25">
      <c r="C89" s="21"/>
    </row>
    <row r="90" spans="3:3" x14ac:dyDescent="0.25">
      <c r="C90" s="21"/>
    </row>
    <row r="91" spans="3:3" x14ac:dyDescent="0.25">
      <c r="C91" s="21"/>
    </row>
    <row r="92" spans="3:3" x14ac:dyDescent="0.25">
      <c r="C92" s="21"/>
    </row>
    <row r="93" spans="3:3" x14ac:dyDescent="0.25">
      <c r="C93" s="21"/>
    </row>
    <row r="94" spans="3:3" x14ac:dyDescent="0.25">
      <c r="C94" s="21"/>
    </row>
    <row r="95" spans="3:3" x14ac:dyDescent="0.25">
      <c r="C95" s="21"/>
    </row>
    <row r="96" spans="3:3" x14ac:dyDescent="0.25">
      <c r="C96" s="21"/>
    </row>
    <row r="97" spans="3:3" x14ac:dyDescent="0.25">
      <c r="C97" s="21"/>
    </row>
    <row r="98" spans="3:3" x14ac:dyDescent="0.25">
      <c r="C98" s="21"/>
    </row>
    <row r="99" spans="3:3" x14ac:dyDescent="0.25">
      <c r="C99" s="21"/>
    </row>
    <row r="100" spans="3:3" x14ac:dyDescent="0.25">
      <c r="C100" s="21"/>
    </row>
    <row r="101" spans="3:3" x14ac:dyDescent="0.25">
      <c r="C101" s="21"/>
    </row>
    <row r="102" spans="3:3" x14ac:dyDescent="0.25">
      <c r="C102" s="21"/>
    </row>
    <row r="103" spans="3:3" x14ac:dyDescent="0.25">
      <c r="C103" s="21"/>
    </row>
    <row r="104" spans="3:3" x14ac:dyDescent="0.25">
      <c r="C104" s="21"/>
    </row>
    <row r="105" spans="3:3" x14ac:dyDescent="0.25">
      <c r="C105" s="21"/>
    </row>
    <row r="106" spans="3:3" x14ac:dyDescent="0.25">
      <c r="C106" s="21"/>
    </row>
    <row r="107" spans="3:3" x14ac:dyDescent="0.25">
      <c r="C107" s="21"/>
    </row>
    <row r="108" spans="3:3" x14ac:dyDescent="0.25">
      <c r="C108" s="21"/>
    </row>
    <row r="109" spans="3:3" x14ac:dyDescent="0.25">
      <c r="C109" s="21"/>
    </row>
    <row r="110" spans="3:3" x14ac:dyDescent="0.25">
      <c r="C110" s="21"/>
    </row>
    <row r="111" spans="3:3" x14ac:dyDescent="0.25">
      <c r="C111" s="21"/>
    </row>
    <row r="112" spans="3:3" x14ac:dyDescent="0.25">
      <c r="C112" s="21"/>
    </row>
    <row r="113" spans="3:3" x14ac:dyDescent="0.25">
      <c r="C113" s="21"/>
    </row>
    <row r="114" spans="3:3" x14ac:dyDescent="0.25">
      <c r="C114" s="21"/>
    </row>
    <row r="115" spans="3:3" x14ac:dyDescent="0.25">
      <c r="C115" s="21"/>
    </row>
    <row r="116" spans="3:3" x14ac:dyDescent="0.25">
      <c r="C116" s="21"/>
    </row>
    <row r="117" spans="3:3" x14ac:dyDescent="0.25">
      <c r="C117" s="21"/>
    </row>
    <row r="118" spans="3:3" x14ac:dyDescent="0.25">
      <c r="C118" s="21"/>
    </row>
  </sheetData>
  <sheetProtection algorithmName="SHA-512" hashValue="pfNhcNHlma5F998XLloRnoKW/h90k0RBgKV2RdJAYVnATXmdgVSoAwJSf20X5iaoh/aRIQahU42deeJcR2SKBA==" saltValue="HgqsT64T1oWLh6hTpc1XmQ==" spinCount="100000" sheet="1" objects="1" scenarios="1"/>
  <mergeCells count="7">
    <mergeCell ref="A13:A17"/>
    <mergeCell ref="A19:A21"/>
    <mergeCell ref="A23:A24"/>
    <mergeCell ref="A26:A29"/>
    <mergeCell ref="B1:C1"/>
    <mergeCell ref="A2:C2"/>
    <mergeCell ref="A5:A9"/>
  </mergeCells>
  <pageMargins left="0.45" right="0.45" top="0.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AA17"/>
  <sheetViews>
    <sheetView view="pageLayout" topLeftCell="A3" workbookViewId="0">
      <selection activeCell="N5" sqref="N5:P14"/>
    </sheetView>
  </sheetViews>
  <sheetFormatPr defaultColWidth="6.7109375" defaultRowHeight="12.75" x14ac:dyDescent="0.25"/>
  <cols>
    <col min="1" max="1" width="8.42578125" style="1" customWidth="1"/>
    <col min="2" max="27" width="4.42578125" style="1" customWidth="1"/>
    <col min="28" max="16384" width="6.7109375" style="1"/>
  </cols>
  <sheetData>
    <row r="1" spans="1:27" customFormat="1" ht="9.75" customHeight="1" x14ac:dyDescent="0.25"/>
    <row r="2" spans="1:27" customFormat="1" ht="27.75" customHeight="1" x14ac:dyDescent="0.3">
      <c r="B2" s="158" t="s">
        <v>35</v>
      </c>
      <c r="C2" s="158"/>
      <c r="D2" s="158"/>
      <c r="E2" s="158"/>
      <c r="F2" s="158"/>
      <c r="G2" s="158"/>
      <c r="H2" s="158"/>
      <c r="I2" s="158"/>
      <c r="J2" s="158"/>
      <c r="K2" s="158"/>
      <c r="L2" s="158"/>
      <c r="M2" s="158"/>
      <c r="N2" s="158"/>
      <c r="O2" s="158"/>
      <c r="P2" s="158"/>
      <c r="Q2" s="158"/>
      <c r="R2" s="158"/>
      <c r="S2" s="158"/>
      <c r="T2" s="158"/>
      <c r="U2" s="158"/>
      <c r="V2" s="158"/>
      <c r="W2" s="158"/>
      <c r="X2" s="158"/>
      <c r="Y2" s="158"/>
      <c r="Z2" s="158"/>
      <c r="AA2" s="99"/>
    </row>
    <row r="3" spans="1:27" customFormat="1" ht="20.25" customHeight="1" x14ac:dyDescent="0.25">
      <c r="B3" s="159" t="s">
        <v>21</v>
      </c>
      <c r="C3" s="159"/>
      <c r="D3" s="159"/>
      <c r="E3" s="159"/>
      <c r="F3" s="159"/>
      <c r="G3" s="159"/>
      <c r="H3" s="159"/>
      <c r="I3" s="159"/>
      <c r="J3" s="159"/>
      <c r="K3" s="159"/>
      <c r="L3" s="159"/>
      <c r="M3" s="159"/>
      <c r="N3" s="159"/>
      <c r="O3" s="159"/>
      <c r="P3" s="159"/>
      <c r="Q3" s="159"/>
      <c r="R3" s="159"/>
      <c r="S3" s="159"/>
      <c r="T3" s="159"/>
      <c r="U3" s="159"/>
      <c r="V3" s="159"/>
      <c r="W3" s="159"/>
      <c r="X3" s="159"/>
      <c r="Y3" s="159"/>
      <c r="Z3" s="159"/>
      <c r="AA3" s="100"/>
    </row>
    <row r="4" spans="1:27" customFormat="1" ht="7.5" customHeight="1" x14ac:dyDescent="0.25">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row>
    <row r="5" spans="1:27" ht="18.75" customHeight="1" x14ac:dyDescent="0.25">
      <c r="B5" s="155" t="s">
        <v>19</v>
      </c>
      <c r="C5" s="156"/>
      <c r="D5" s="157"/>
      <c r="E5" s="155" t="s">
        <v>8</v>
      </c>
      <c r="F5" s="156"/>
      <c r="G5" s="157"/>
      <c r="H5" s="155" t="s">
        <v>80</v>
      </c>
      <c r="I5" s="156"/>
      <c r="J5" s="157"/>
      <c r="K5" s="155" t="s">
        <v>92</v>
      </c>
      <c r="L5" s="156"/>
      <c r="M5" s="157"/>
      <c r="N5" s="155" t="s">
        <v>118</v>
      </c>
      <c r="O5" s="156"/>
      <c r="P5" s="157"/>
      <c r="Q5" s="155" t="s">
        <v>93</v>
      </c>
      <c r="R5" s="156"/>
      <c r="S5" s="157"/>
      <c r="T5" s="155" t="s">
        <v>9</v>
      </c>
      <c r="U5" s="156"/>
      <c r="V5" s="157"/>
      <c r="W5" s="155" t="s">
        <v>10</v>
      </c>
      <c r="X5" s="156"/>
      <c r="Y5" s="157"/>
      <c r="Z5" s="160" t="s">
        <v>20</v>
      </c>
      <c r="AA5" s="160"/>
    </row>
    <row r="6" spans="1:27" ht="18.75" customHeight="1" x14ac:dyDescent="0.25">
      <c r="B6" s="63" t="s">
        <v>0</v>
      </c>
      <c r="C6" s="63" t="s">
        <v>2</v>
      </c>
      <c r="D6" s="63" t="s">
        <v>67</v>
      </c>
      <c r="E6" s="63" t="s">
        <v>0</v>
      </c>
      <c r="F6" s="63" t="s">
        <v>2</v>
      </c>
      <c r="G6" s="63" t="s">
        <v>67</v>
      </c>
      <c r="H6" s="63" t="s">
        <v>0</v>
      </c>
      <c r="I6" s="63" t="s">
        <v>2</v>
      </c>
      <c r="J6" s="63" t="s">
        <v>67</v>
      </c>
      <c r="K6" s="63" t="s">
        <v>0</v>
      </c>
      <c r="L6" s="63" t="s">
        <v>2</v>
      </c>
      <c r="M6" s="63" t="s">
        <v>67</v>
      </c>
      <c r="N6" s="63" t="s">
        <v>0</v>
      </c>
      <c r="O6" s="63" t="s">
        <v>2</v>
      </c>
      <c r="P6" s="63" t="s">
        <v>67</v>
      </c>
      <c r="Q6" s="63" t="s">
        <v>0</v>
      </c>
      <c r="R6" s="63" t="s">
        <v>2</v>
      </c>
      <c r="S6" s="63" t="s">
        <v>67</v>
      </c>
      <c r="T6" s="63" t="s">
        <v>0</v>
      </c>
      <c r="U6" s="63" t="s">
        <v>2</v>
      </c>
      <c r="V6" s="63" t="s">
        <v>67</v>
      </c>
      <c r="W6" s="63" t="s">
        <v>0</v>
      </c>
      <c r="X6" s="63" t="s">
        <v>2</v>
      </c>
      <c r="Y6" s="63" t="s">
        <v>67</v>
      </c>
      <c r="Z6" s="63" t="s">
        <v>68</v>
      </c>
      <c r="AA6" s="63" t="s">
        <v>67</v>
      </c>
    </row>
    <row r="7" spans="1:27" ht="18.75" customHeight="1" x14ac:dyDescent="0.25">
      <c r="A7" s="63" t="s">
        <v>11</v>
      </c>
      <c r="B7" s="5">
        <v>26.56</v>
      </c>
      <c r="C7" s="5">
        <v>61.1</v>
      </c>
      <c r="D7" s="5">
        <v>60</v>
      </c>
      <c r="E7" s="6">
        <v>1.7</v>
      </c>
      <c r="F7" s="6">
        <v>3.4</v>
      </c>
      <c r="G7" s="6">
        <v>1.9</v>
      </c>
      <c r="H7" s="5" t="s">
        <v>4</v>
      </c>
      <c r="I7" s="5" t="s">
        <v>4</v>
      </c>
      <c r="J7" s="5" t="s">
        <v>4</v>
      </c>
      <c r="K7" s="26" t="s">
        <v>4</v>
      </c>
      <c r="L7" s="26" t="s">
        <v>4</v>
      </c>
      <c r="M7" s="26" t="s">
        <v>4</v>
      </c>
      <c r="N7" s="5" t="s">
        <v>4</v>
      </c>
      <c r="O7" s="5" t="s">
        <v>4</v>
      </c>
      <c r="P7" s="5" t="s">
        <v>4</v>
      </c>
      <c r="Q7" s="26" t="s">
        <v>4</v>
      </c>
      <c r="R7" s="26" t="s">
        <v>4</v>
      </c>
      <c r="S7" s="26" t="s">
        <v>4</v>
      </c>
      <c r="T7" s="137" t="s">
        <v>4</v>
      </c>
      <c r="U7" s="137" t="s">
        <v>4</v>
      </c>
      <c r="V7" s="137" t="s">
        <v>4</v>
      </c>
      <c r="W7" s="26" t="s">
        <v>4</v>
      </c>
      <c r="X7" s="26" t="s">
        <v>4</v>
      </c>
      <c r="Y7" s="26" t="s">
        <v>4</v>
      </c>
      <c r="Z7" s="101">
        <v>0.94</v>
      </c>
      <c r="AA7" s="101">
        <v>0.9</v>
      </c>
    </row>
    <row r="8" spans="1:27" ht="18.75" customHeight="1" x14ac:dyDescent="0.25">
      <c r="A8" s="63" t="s">
        <v>12</v>
      </c>
      <c r="B8" s="5">
        <v>41.73</v>
      </c>
      <c r="C8" s="5">
        <v>62.64</v>
      </c>
      <c r="D8" s="5">
        <v>63</v>
      </c>
      <c r="E8" s="6">
        <v>3.1</v>
      </c>
      <c r="F8" s="6">
        <v>4.4000000000000004</v>
      </c>
      <c r="G8" s="6">
        <v>2.9</v>
      </c>
      <c r="H8" s="5">
        <v>60.1</v>
      </c>
      <c r="I8" s="5">
        <v>106.5</v>
      </c>
      <c r="J8" s="5">
        <v>89</v>
      </c>
      <c r="K8" s="102" t="s">
        <v>4</v>
      </c>
      <c r="L8" s="102" t="s">
        <v>4</v>
      </c>
      <c r="M8" s="102">
        <v>300</v>
      </c>
      <c r="N8" s="5" t="s">
        <v>4</v>
      </c>
      <c r="O8" s="5" t="s">
        <v>4</v>
      </c>
      <c r="P8" s="5" t="s">
        <v>4</v>
      </c>
      <c r="Q8" s="102" t="s">
        <v>4</v>
      </c>
      <c r="R8" s="102" t="s">
        <v>4</v>
      </c>
      <c r="S8" s="102">
        <v>300</v>
      </c>
      <c r="T8" s="137">
        <v>0.16400000000000001</v>
      </c>
      <c r="U8" s="137">
        <v>0.377</v>
      </c>
      <c r="V8" s="137">
        <v>0.2</v>
      </c>
      <c r="W8" s="104" t="s">
        <v>4</v>
      </c>
      <c r="X8" s="104" t="s">
        <v>4</v>
      </c>
      <c r="Y8" s="26" t="s">
        <v>4</v>
      </c>
      <c r="Z8" s="101">
        <v>0.88</v>
      </c>
      <c r="AA8" s="101">
        <v>0.9</v>
      </c>
    </row>
    <row r="9" spans="1:27" ht="18.75" customHeight="1" x14ac:dyDescent="0.25">
      <c r="A9" s="63" t="s">
        <v>13</v>
      </c>
      <c r="B9" s="5">
        <v>52.22</v>
      </c>
      <c r="C9" s="5">
        <v>64.59</v>
      </c>
      <c r="D9" s="5">
        <v>63</v>
      </c>
      <c r="E9" s="6">
        <v>4.0999999999999996</v>
      </c>
      <c r="F9" s="6">
        <v>5.9</v>
      </c>
      <c r="G9" s="6">
        <v>3.9</v>
      </c>
      <c r="H9" s="5">
        <v>89.3</v>
      </c>
      <c r="I9" s="5">
        <v>125.3</v>
      </c>
      <c r="J9" s="5">
        <v>107</v>
      </c>
      <c r="K9" s="102">
        <v>287</v>
      </c>
      <c r="L9" s="102">
        <v>397</v>
      </c>
      <c r="M9" s="102">
        <v>400</v>
      </c>
      <c r="N9" s="5" t="s">
        <v>4</v>
      </c>
      <c r="O9" s="5" t="s">
        <v>4</v>
      </c>
      <c r="P9" s="5" t="s">
        <v>4</v>
      </c>
      <c r="Q9" s="102">
        <v>277</v>
      </c>
      <c r="R9" s="102">
        <v>394</v>
      </c>
      <c r="S9" s="102">
        <v>400</v>
      </c>
      <c r="T9" s="137">
        <v>0.27200000000000002</v>
      </c>
      <c r="U9" s="137">
        <v>0.52200000000000002</v>
      </c>
      <c r="V9" s="137">
        <v>0.35</v>
      </c>
      <c r="W9" s="104">
        <v>0.20932000000000001</v>
      </c>
      <c r="X9" s="104">
        <v>0.52</v>
      </c>
      <c r="Y9" s="104">
        <v>0.3</v>
      </c>
      <c r="Z9" s="101">
        <v>0.9042</v>
      </c>
      <c r="AA9" s="101">
        <v>0.9</v>
      </c>
    </row>
    <row r="10" spans="1:27" ht="18.75" customHeight="1" x14ac:dyDescent="0.25">
      <c r="A10" s="63" t="s">
        <v>14</v>
      </c>
      <c r="B10" s="5">
        <v>55.67</v>
      </c>
      <c r="C10" s="5">
        <v>65.78</v>
      </c>
      <c r="D10" s="5">
        <v>63</v>
      </c>
      <c r="E10" s="6">
        <v>5.2</v>
      </c>
      <c r="F10" s="6">
        <v>7</v>
      </c>
      <c r="G10" s="6">
        <v>4.9000000000000004</v>
      </c>
      <c r="H10" s="5">
        <v>97.9</v>
      </c>
      <c r="I10" s="5">
        <v>123.5</v>
      </c>
      <c r="J10" s="5">
        <v>123</v>
      </c>
      <c r="K10" s="102">
        <v>402</v>
      </c>
      <c r="L10" s="102">
        <v>465</v>
      </c>
      <c r="M10" s="102">
        <v>500</v>
      </c>
      <c r="N10" s="5">
        <v>398</v>
      </c>
      <c r="O10" s="5">
        <v>499</v>
      </c>
      <c r="P10" s="5">
        <v>500</v>
      </c>
      <c r="Q10" s="102">
        <v>384</v>
      </c>
      <c r="R10" s="102">
        <v>458</v>
      </c>
      <c r="S10" s="102">
        <v>500</v>
      </c>
      <c r="T10" s="137">
        <v>0.33100000000000002</v>
      </c>
      <c r="U10" s="137">
        <v>0.56499999999999995</v>
      </c>
      <c r="V10" s="137">
        <v>0.5</v>
      </c>
      <c r="W10" s="104">
        <v>0.37</v>
      </c>
      <c r="X10" s="104">
        <v>0.67</v>
      </c>
      <c r="Y10" s="104">
        <v>0.5</v>
      </c>
      <c r="Z10" s="101">
        <v>0.87</v>
      </c>
      <c r="AA10" s="101">
        <v>0.9</v>
      </c>
    </row>
    <row r="11" spans="1:27" ht="18.75" customHeight="1" x14ac:dyDescent="0.25">
      <c r="A11" s="63" t="s">
        <v>15</v>
      </c>
      <c r="B11" s="5" t="s">
        <v>4</v>
      </c>
      <c r="C11" s="5" t="s">
        <v>4</v>
      </c>
      <c r="D11" s="5" t="s">
        <v>4</v>
      </c>
      <c r="E11" s="26">
        <v>6.1920000000000002</v>
      </c>
      <c r="F11" s="26">
        <v>8.3279999999999994</v>
      </c>
      <c r="G11" s="26">
        <v>5.9</v>
      </c>
      <c r="H11" s="5">
        <v>116.6</v>
      </c>
      <c r="I11" s="5">
        <v>140.19999999999999</v>
      </c>
      <c r="J11" s="5">
        <v>139</v>
      </c>
      <c r="K11" s="102">
        <v>484</v>
      </c>
      <c r="L11" s="102">
        <v>591</v>
      </c>
      <c r="M11" s="102">
        <v>600</v>
      </c>
      <c r="N11" s="5">
        <v>482</v>
      </c>
      <c r="O11" s="5">
        <v>620</v>
      </c>
      <c r="P11" s="5">
        <v>600</v>
      </c>
      <c r="Q11" s="102">
        <v>446</v>
      </c>
      <c r="R11" s="102">
        <v>593</v>
      </c>
      <c r="S11" s="102">
        <v>600</v>
      </c>
      <c r="T11" s="137">
        <v>0.498</v>
      </c>
      <c r="U11" s="137">
        <v>0.71299999999999997</v>
      </c>
      <c r="V11" s="137">
        <v>0.6</v>
      </c>
      <c r="W11" s="104">
        <v>0.54</v>
      </c>
      <c r="X11" s="104">
        <v>0.79</v>
      </c>
      <c r="Y11" s="104">
        <v>0.65</v>
      </c>
      <c r="Z11" s="101">
        <v>0.93340000000000001</v>
      </c>
      <c r="AA11" s="101">
        <v>0.9</v>
      </c>
    </row>
    <row r="12" spans="1:27" ht="18.75" customHeight="1" x14ac:dyDescent="0.25">
      <c r="A12" s="63" t="s">
        <v>16</v>
      </c>
      <c r="B12" s="5" t="s">
        <v>4</v>
      </c>
      <c r="C12" s="5" t="s">
        <v>4</v>
      </c>
      <c r="D12" s="5" t="s">
        <v>4</v>
      </c>
      <c r="E12" s="6" t="s">
        <v>4</v>
      </c>
      <c r="F12" s="6" t="s">
        <v>4</v>
      </c>
      <c r="G12" s="6" t="s">
        <v>4</v>
      </c>
      <c r="H12" s="5" t="s">
        <v>4</v>
      </c>
      <c r="I12" s="5" t="s">
        <v>4</v>
      </c>
      <c r="J12" s="5" t="s">
        <v>4</v>
      </c>
      <c r="K12" s="102">
        <v>639</v>
      </c>
      <c r="L12" s="102">
        <v>674</v>
      </c>
      <c r="M12" s="102">
        <v>700</v>
      </c>
      <c r="N12" s="5" t="s">
        <v>4</v>
      </c>
      <c r="O12" s="5" t="s">
        <v>4</v>
      </c>
      <c r="P12" s="5">
        <v>700</v>
      </c>
      <c r="Q12" s="102">
        <v>485</v>
      </c>
      <c r="R12" s="102">
        <v>678</v>
      </c>
      <c r="S12" s="102">
        <v>700</v>
      </c>
      <c r="T12" s="137" t="s">
        <v>4</v>
      </c>
      <c r="U12" s="137" t="s">
        <v>4</v>
      </c>
      <c r="V12" s="137" t="s">
        <v>4</v>
      </c>
      <c r="W12" s="104" t="s">
        <v>4</v>
      </c>
      <c r="X12" s="104" t="s">
        <v>4</v>
      </c>
      <c r="Y12" s="6" t="s">
        <v>4</v>
      </c>
      <c r="Z12" s="101">
        <v>0.9</v>
      </c>
      <c r="AA12" s="101">
        <v>0.9</v>
      </c>
    </row>
    <row r="13" spans="1:27" ht="18.75" customHeight="1" x14ac:dyDescent="0.25">
      <c r="A13" s="63" t="s">
        <v>17</v>
      </c>
      <c r="B13" s="5" t="s">
        <v>4</v>
      </c>
      <c r="C13" s="5" t="s">
        <v>4</v>
      </c>
      <c r="D13" s="5" t="s">
        <v>4</v>
      </c>
      <c r="E13" s="6" t="s">
        <v>4</v>
      </c>
      <c r="F13" s="6" t="s">
        <v>4</v>
      </c>
      <c r="G13" s="6" t="s">
        <v>4</v>
      </c>
      <c r="H13" s="5" t="s">
        <v>4</v>
      </c>
      <c r="I13" s="5" t="s">
        <v>4</v>
      </c>
      <c r="J13" s="5" t="s">
        <v>4</v>
      </c>
      <c r="K13" s="102">
        <v>659</v>
      </c>
      <c r="L13" s="102">
        <v>776</v>
      </c>
      <c r="M13" s="102">
        <v>800</v>
      </c>
      <c r="N13" s="5" t="s">
        <v>4</v>
      </c>
      <c r="O13" s="5" t="s">
        <v>4</v>
      </c>
      <c r="P13" s="5">
        <v>800</v>
      </c>
      <c r="Q13" s="102">
        <v>610</v>
      </c>
      <c r="R13" s="102">
        <v>743</v>
      </c>
      <c r="S13" s="102">
        <v>800</v>
      </c>
      <c r="T13" s="137" t="s">
        <v>4</v>
      </c>
      <c r="U13" s="137" t="s">
        <v>4</v>
      </c>
      <c r="V13" s="137" t="s">
        <v>4</v>
      </c>
      <c r="W13" s="104" t="s">
        <v>4</v>
      </c>
      <c r="X13" s="6" t="s">
        <v>4</v>
      </c>
      <c r="Y13" s="6" t="s">
        <v>4</v>
      </c>
      <c r="Z13" s="101">
        <v>0.91</v>
      </c>
      <c r="AA13" s="101">
        <v>0.9</v>
      </c>
    </row>
    <row r="14" spans="1:27" ht="18.75" customHeight="1" x14ac:dyDescent="0.25">
      <c r="A14" s="63" t="s">
        <v>18</v>
      </c>
      <c r="B14" s="5" t="s">
        <v>4</v>
      </c>
      <c r="C14" s="5" t="s">
        <v>4</v>
      </c>
      <c r="D14" s="5" t="s">
        <v>4</v>
      </c>
      <c r="E14" s="6" t="s">
        <v>4</v>
      </c>
      <c r="F14" s="6" t="s">
        <v>4</v>
      </c>
      <c r="G14" s="6" t="s">
        <v>4</v>
      </c>
      <c r="H14" s="5" t="s">
        <v>4</v>
      </c>
      <c r="I14" s="5" t="s">
        <v>4</v>
      </c>
      <c r="J14" s="5" t="s">
        <v>4</v>
      </c>
      <c r="K14" s="102">
        <v>802</v>
      </c>
      <c r="L14" s="102">
        <v>850</v>
      </c>
      <c r="M14" s="102">
        <v>900</v>
      </c>
      <c r="N14" s="5" t="s">
        <v>4</v>
      </c>
      <c r="O14" s="5" t="s">
        <v>4</v>
      </c>
      <c r="P14" s="5">
        <v>900</v>
      </c>
      <c r="Q14" s="102">
        <v>635</v>
      </c>
      <c r="R14" s="102">
        <v>789</v>
      </c>
      <c r="S14" s="102">
        <v>900</v>
      </c>
      <c r="T14" s="137" t="s">
        <v>4</v>
      </c>
      <c r="U14" s="137" t="s">
        <v>4</v>
      </c>
      <c r="V14" s="137" t="s">
        <v>4</v>
      </c>
      <c r="W14" s="6" t="s">
        <v>4</v>
      </c>
      <c r="X14" s="6" t="s">
        <v>4</v>
      </c>
      <c r="Y14" s="6" t="s">
        <v>4</v>
      </c>
      <c r="Z14" s="101">
        <v>0.91</v>
      </c>
      <c r="AA14" s="101">
        <v>0.9</v>
      </c>
    </row>
    <row r="15" spans="1:27" ht="18.75" customHeight="1" x14ac:dyDescent="0.25">
      <c r="A15" s="63" t="s">
        <v>60</v>
      </c>
      <c r="B15" s="29">
        <f t="shared" ref="B15:J15" si="0">AVERAGE(B7:B14)</f>
        <v>44.045000000000002</v>
      </c>
      <c r="C15" s="29">
        <f t="shared" si="0"/>
        <v>63.527500000000003</v>
      </c>
      <c r="D15" s="29">
        <f t="shared" si="0"/>
        <v>62.25</v>
      </c>
      <c r="E15" s="53">
        <f t="shared" si="0"/>
        <v>4.0583999999999998</v>
      </c>
      <c r="F15" s="53">
        <f t="shared" si="0"/>
        <v>5.8056000000000001</v>
      </c>
      <c r="G15" s="53">
        <f t="shared" si="0"/>
        <v>3.9</v>
      </c>
      <c r="H15" s="103">
        <f t="shared" si="0"/>
        <v>90.974999999999994</v>
      </c>
      <c r="I15" s="103">
        <f t="shared" si="0"/>
        <v>123.875</v>
      </c>
      <c r="J15" s="103">
        <f t="shared" si="0"/>
        <v>114.5</v>
      </c>
      <c r="K15" s="85">
        <f>IFERROR((AVERAGE(K7:K14)),"-")</f>
        <v>545.5</v>
      </c>
      <c r="L15" s="85">
        <f>IFERROR((AVERAGE(L7:L14)),"-")</f>
        <v>625.5</v>
      </c>
      <c r="M15" s="85">
        <f t="shared" ref="M15" si="1">AVERAGE(M7:M14)</f>
        <v>600</v>
      </c>
      <c r="N15" s="29">
        <f t="shared" ref="N15:S15" si="2">IFERROR((AVERAGE(N7:N14)),"-")</f>
        <v>440</v>
      </c>
      <c r="O15" s="29">
        <f t="shared" si="2"/>
        <v>559.5</v>
      </c>
      <c r="P15" s="84">
        <f t="shared" si="2"/>
        <v>700</v>
      </c>
      <c r="Q15" s="85">
        <f t="shared" si="2"/>
        <v>472.83333333333331</v>
      </c>
      <c r="R15" s="85">
        <f t="shared" si="2"/>
        <v>609.16666666666663</v>
      </c>
      <c r="S15" s="85">
        <f t="shared" si="2"/>
        <v>600</v>
      </c>
      <c r="T15" s="138">
        <f>AVERAGE(T7:T14)</f>
        <v>0.31625000000000003</v>
      </c>
      <c r="U15" s="138">
        <f t="shared" ref="U15:V15" si="3">AVERAGE(U7:U14)</f>
        <v>0.54425000000000001</v>
      </c>
      <c r="V15" s="138">
        <f t="shared" si="3"/>
        <v>0.41249999999999998</v>
      </c>
      <c r="W15" s="104">
        <f>AVERAGE(W7:W14)</f>
        <v>0.3731066666666667</v>
      </c>
      <c r="X15" s="104">
        <f>AVERAGE(X7:X14)</f>
        <v>0.66</v>
      </c>
      <c r="Y15" s="104">
        <f t="shared" ref="Y15:AA15" si="4">AVERAGE(Y7:Y14)</f>
        <v>0.48333333333333339</v>
      </c>
      <c r="Z15" s="29">
        <f t="shared" si="4"/>
        <v>0.90595000000000003</v>
      </c>
      <c r="AA15" s="29">
        <f t="shared" si="4"/>
        <v>0.90000000000000013</v>
      </c>
    </row>
    <row r="16" spans="1:27" ht="18.75" customHeight="1" x14ac:dyDescent="0.25">
      <c r="A16" s="63" t="s">
        <v>61</v>
      </c>
      <c r="B16" s="153">
        <f>(C15-B15)/B15</f>
        <v>0.44233170620955842</v>
      </c>
      <c r="C16" s="154"/>
      <c r="D16" s="86" t="s">
        <v>4</v>
      </c>
      <c r="E16" s="151">
        <f>(F15-E15)/E15</f>
        <v>0.43051448846836199</v>
      </c>
      <c r="F16" s="152"/>
      <c r="G16" s="87" t="s">
        <v>4</v>
      </c>
      <c r="H16" s="153">
        <f>(I15-H15)/H15</f>
        <v>0.36163781258587535</v>
      </c>
      <c r="I16" s="154"/>
      <c r="J16" s="86" t="s">
        <v>4</v>
      </c>
      <c r="K16" s="151">
        <f>IFERROR(((L15-K15)/K15),"-")</f>
        <v>0.14665444546287809</v>
      </c>
      <c r="L16" s="152"/>
      <c r="M16" s="87" t="s">
        <v>4</v>
      </c>
      <c r="N16" s="153">
        <f>IFERROR(((O15-N15)/N15),"-")</f>
        <v>0.27159090909090911</v>
      </c>
      <c r="O16" s="154"/>
      <c r="P16" s="86" t="s">
        <v>4</v>
      </c>
      <c r="Q16" s="151">
        <f>IFERROR(((R15-Q15)/Q15),"-")</f>
        <v>0.28833274585830099</v>
      </c>
      <c r="R16" s="152"/>
      <c r="S16" s="87" t="s">
        <v>4</v>
      </c>
      <c r="T16" s="153">
        <f>(U15-T15)/T15</f>
        <v>0.72094861660079035</v>
      </c>
      <c r="U16" s="154"/>
      <c r="V16" s="86" t="s">
        <v>4</v>
      </c>
      <c r="W16" s="151">
        <f>(X15-W15)/W15</f>
        <v>0.76893113676160518</v>
      </c>
      <c r="X16" s="152"/>
      <c r="Y16" s="87" t="s">
        <v>4</v>
      </c>
      <c r="Z16" s="153" t="s">
        <v>4</v>
      </c>
      <c r="AA16" s="154" t="s">
        <v>4</v>
      </c>
    </row>
    <row r="17" spans="1:1" ht="18.75" customHeight="1" x14ac:dyDescent="0.25">
      <c r="A17" s="36" t="s">
        <v>69</v>
      </c>
    </row>
  </sheetData>
  <mergeCells count="20">
    <mergeCell ref="Q5:S5"/>
    <mergeCell ref="T5:V5"/>
    <mergeCell ref="B2:Z2"/>
    <mergeCell ref="B3:Z3"/>
    <mergeCell ref="W5:Y5"/>
    <mergeCell ref="Z5:AA5"/>
    <mergeCell ref="B5:D5"/>
    <mergeCell ref="E5:G5"/>
    <mergeCell ref="H5:J5"/>
    <mergeCell ref="K5:M5"/>
    <mergeCell ref="N5:P5"/>
    <mergeCell ref="Q16:R16"/>
    <mergeCell ref="T16:U16"/>
    <mergeCell ref="W16:X16"/>
    <mergeCell ref="Z16:AA16"/>
    <mergeCell ref="B16:C16"/>
    <mergeCell ref="E16:F16"/>
    <mergeCell ref="H16:I16"/>
    <mergeCell ref="K16:L16"/>
    <mergeCell ref="N16:O16"/>
  </mergeCells>
  <pageMargins left="0.5" right="0.5" top="0.5" bottom="0.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0" tint="-0.34998626667073579"/>
  </sheetPr>
  <dimension ref="A1:AG31"/>
  <sheetViews>
    <sheetView view="pageLayout" topLeftCell="A7" zoomScale="90" zoomScalePageLayoutView="90" workbookViewId="0">
      <selection activeCell="D23" sqref="D23"/>
    </sheetView>
  </sheetViews>
  <sheetFormatPr defaultRowHeight="15" x14ac:dyDescent="0.25"/>
  <cols>
    <col min="1" max="13" width="9.5703125" customWidth="1"/>
    <col min="14" max="15" width="5.7109375" customWidth="1"/>
    <col min="16" max="16" width="6.7109375" customWidth="1"/>
    <col min="17" max="17" width="7.42578125" customWidth="1"/>
    <col min="18" max="18" width="9" customWidth="1"/>
    <col min="19" max="19" width="6.140625" customWidth="1"/>
    <col min="20" max="20" width="6.28515625" customWidth="1"/>
    <col min="21" max="21" width="5.7109375" customWidth="1"/>
    <col min="22" max="22" width="6.7109375" customWidth="1"/>
    <col min="23" max="23" width="5.7109375" customWidth="1"/>
    <col min="24" max="24" width="4.42578125" customWidth="1"/>
    <col min="25" max="25" width="6.140625" customWidth="1"/>
    <col min="26" max="26" width="4.7109375" customWidth="1"/>
    <col min="27" max="28" width="5.7109375" customWidth="1"/>
    <col min="29" max="30" width="6.7109375" customWidth="1"/>
    <col min="31" max="33" width="8.85546875" customWidth="1"/>
  </cols>
  <sheetData>
    <row r="1" spans="1:33" s="8" customFormat="1" ht="36.75" customHeight="1" x14ac:dyDescent="0.4">
      <c r="A1" s="7"/>
      <c r="B1" s="169" t="s">
        <v>35</v>
      </c>
      <c r="C1" s="169"/>
      <c r="D1" s="169"/>
      <c r="E1" s="169"/>
      <c r="F1" s="169"/>
      <c r="G1" s="169"/>
      <c r="H1" s="169"/>
      <c r="I1" s="169"/>
      <c r="J1" s="169"/>
      <c r="K1" s="169"/>
      <c r="L1" s="169"/>
      <c r="M1" s="169"/>
      <c r="N1" s="56"/>
      <c r="O1" s="56"/>
      <c r="P1" s="56"/>
      <c r="Q1" s="56"/>
      <c r="R1" s="56"/>
      <c r="S1" s="56"/>
      <c r="T1" s="56"/>
      <c r="U1" s="56"/>
      <c r="V1" s="56"/>
      <c r="W1" s="56"/>
      <c r="X1" s="56"/>
      <c r="Y1" s="56"/>
      <c r="Z1" s="56"/>
      <c r="AA1" s="56"/>
      <c r="AB1" s="56"/>
      <c r="AC1" s="56"/>
      <c r="AD1" s="56"/>
      <c r="AE1" s="56"/>
      <c r="AF1" s="56"/>
      <c r="AG1" s="56"/>
    </row>
    <row r="2" spans="1:33" s="10" customFormat="1" ht="18.75" customHeight="1" x14ac:dyDescent="0.25">
      <c r="A2" s="9"/>
      <c r="B2" s="172" t="s">
        <v>45</v>
      </c>
      <c r="C2" s="172"/>
      <c r="D2" s="172"/>
      <c r="E2" s="172"/>
      <c r="F2" s="172"/>
      <c r="G2" s="172"/>
      <c r="H2" s="172"/>
      <c r="I2" s="172"/>
      <c r="J2" s="172"/>
      <c r="K2" s="172"/>
      <c r="L2" s="172"/>
      <c r="M2" s="172"/>
      <c r="N2" s="89"/>
      <c r="O2" s="89"/>
      <c r="P2" s="89"/>
      <c r="Q2" s="89"/>
      <c r="R2" s="89"/>
      <c r="S2" s="89"/>
      <c r="T2" s="89"/>
      <c r="U2" s="89"/>
      <c r="V2" s="89"/>
      <c r="W2" s="89"/>
      <c r="X2" s="89"/>
      <c r="Y2" s="89"/>
      <c r="Z2" s="89"/>
      <c r="AA2" s="89"/>
      <c r="AB2" s="89"/>
      <c r="AC2" s="89"/>
      <c r="AD2" s="89"/>
      <c r="AE2" s="89"/>
      <c r="AF2" s="89"/>
      <c r="AG2" s="89"/>
    </row>
    <row r="3" spans="1:33" s="10" customFormat="1" ht="5.25" customHeight="1" x14ac:dyDescent="0.25">
      <c r="A3" s="9"/>
      <c r="B3" s="9"/>
      <c r="C3" s="9"/>
      <c r="D3" s="24"/>
      <c r="E3" s="24"/>
      <c r="F3" s="24"/>
      <c r="G3" s="24"/>
      <c r="H3" s="24"/>
      <c r="I3" s="24"/>
      <c r="J3" s="24"/>
      <c r="K3" s="24"/>
      <c r="L3" s="24"/>
      <c r="M3" s="24"/>
      <c r="N3" s="24"/>
    </row>
    <row r="4" spans="1:33" ht="16.5" customHeight="1" x14ac:dyDescent="0.25">
      <c r="A4" s="160" t="s">
        <v>6</v>
      </c>
      <c r="B4" s="160"/>
      <c r="C4" s="160"/>
      <c r="D4" s="160" t="s">
        <v>7</v>
      </c>
      <c r="E4" s="160"/>
      <c r="F4" s="160" t="s">
        <v>48</v>
      </c>
      <c r="G4" s="160"/>
    </row>
    <row r="5" spans="1:33" ht="16.5" customHeight="1" x14ac:dyDescent="0.25">
      <c r="A5" s="170" t="e">
        <f>#REF!</f>
        <v>#REF!</v>
      </c>
      <c r="B5" s="170"/>
      <c r="C5" s="170"/>
      <c r="D5" s="170" t="e">
        <f>#REF!</f>
        <v>#REF!</v>
      </c>
      <c r="E5" s="170"/>
      <c r="F5" s="171">
        <f ca="1">TODAY()</f>
        <v>45107</v>
      </c>
      <c r="G5" s="171"/>
    </row>
    <row r="6" spans="1:33" ht="7.5" customHeight="1" x14ac:dyDescent="0.25"/>
    <row r="7" spans="1:33" ht="18.75" customHeight="1" x14ac:dyDescent="0.25">
      <c r="A7" s="168" t="s">
        <v>50</v>
      </c>
      <c r="B7" s="168"/>
      <c r="C7" s="168"/>
      <c r="D7" s="168"/>
      <c r="E7" s="168"/>
      <c r="F7" s="168"/>
      <c r="G7" s="168"/>
      <c r="H7" s="168"/>
      <c r="I7" s="168"/>
      <c r="J7" s="168"/>
      <c r="K7" s="168"/>
      <c r="L7" s="168"/>
      <c r="M7" s="168"/>
      <c r="N7" s="162" t="s">
        <v>63</v>
      </c>
      <c r="O7" s="162"/>
      <c r="P7" s="162"/>
      <c r="Q7" s="162"/>
      <c r="R7" s="162"/>
      <c r="S7" s="162"/>
      <c r="T7" s="163"/>
      <c r="U7" s="161" t="s">
        <v>47</v>
      </c>
      <c r="V7" s="162"/>
      <c r="W7" s="162"/>
      <c r="X7" s="162"/>
      <c r="Y7" s="162"/>
      <c r="Z7" s="163"/>
      <c r="AA7" s="161" t="s">
        <v>64</v>
      </c>
      <c r="AB7" s="162"/>
      <c r="AC7" s="162"/>
      <c r="AD7" s="162"/>
      <c r="AE7" s="162"/>
      <c r="AF7" s="162"/>
      <c r="AG7" s="163"/>
    </row>
    <row r="8" spans="1:33" ht="18.75" customHeight="1" x14ac:dyDescent="0.25">
      <c r="A8" s="60" t="s">
        <v>34</v>
      </c>
      <c r="B8" s="60" t="s">
        <v>65</v>
      </c>
      <c r="C8" s="60" t="s">
        <v>47</v>
      </c>
      <c r="D8" s="90" t="s">
        <v>64</v>
      </c>
      <c r="E8" s="167" t="s">
        <v>65</v>
      </c>
      <c r="F8" s="167"/>
      <c r="G8" s="167"/>
      <c r="H8" s="167" t="s">
        <v>47</v>
      </c>
      <c r="I8" s="167"/>
      <c r="J8" s="167"/>
      <c r="K8" s="167" t="s">
        <v>64</v>
      </c>
      <c r="L8" s="167"/>
      <c r="M8" s="167"/>
      <c r="N8" s="11"/>
      <c r="O8" s="11"/>
      <c r="P8" s="11"/>
      <c r="Q8" s="11"/>
      <c r="R8" s="12"/>
      <c r="S8" s="12"/>
      <c r="T8" s="65"/>
      <c r="U8" s="72"/>
      <c r="V8" s="66"/>
      <c r="W8" s="66"/>
      <c r="X8" s="66"/>
      <c r="Y8" s="66"/>
      <c r="Z8" s="65"/>
      <c r="AA8" s="64"/>
      <c r="AB8" s="11"/>
      <c r="AC8" s="11"/>
      <c r="AD8" s="11"/>
      <c r="AE8" s="12"/>
      <c r="AF8" s="12"/>
      <c r="AG8" s="65"/>
    </row>
    <row r="9" spans="1:33" ht="18.75" customHeight="1" x14ac:dyDescent="0.25">
      <c r="A9" s="60" t="str">
        <f>A19</f>
        <v>?</v>
      </c>
      <c r="B9" s="62" t="str">
        <f>IFERROR((AVERAGE(Q11:T11)),"-")</f>
        <v>-</v>
      </c>
      <c r="C9" s="62" t="str">
        <f>IFERROR(AVERAGE(X11:Z11),"-")</f>
        <v>-</v>
      </c>
      <c r="D9" s="91" t="str">
        <f>IFERROR(AVERAGE(AD11:AG11),"-")</f>
        <v>-</v>
      </c>
      <c r="E9" s="72"/>
      <c r="F9" s="66"/>
      <c r="G9" s="65"/>
      <c r="H9" s="72"/>
      <c r="I9" s="66"/>
      <c r="J9" s="65"/>
      <c r="K9" s="72"/>
      <c r="L9" s="66"/>
      <c r="M9" s="65"/>
      <c r="N9" s="4" t="s">
        <v>55</v>
      </c>
      <c r="O9" s="4" t="s">
        <v>56</v>
      </c>
      <c r="P9" s="66"/>
      <c r="Q9" s="66"/>
      <c r="R9" s="66"/>
      <c r="S9" s="66"/>
      <c r="T9" s="65"/>
      <c r="U9" s="2" t="s">
        <v>55</v>
      </c>
      <c r="V9" s="4" t="s">
        <v>56</v>
      </c>
      <c r="W9" s="4"/>
      <c r="X9" s="4"/>
      <c r="Y9" s="4"/>
      <c r="Z9" s="73"/>
      <c r="AA9" s="2" t="s">
        <v>55</v>
      </c>
      <c r="AB9" s="4" t="s">
        <v>56</v>
      </c>
      <c r="AC9" s="66"/>
      <c r="AD9" s="66"/>
      <c r="AE9" s="66"/>
      <c r="AF9" s="66"/>
      <c r="AG9" s="65"/>
    </row>
    <row r="10" spans="1:33" ht="18.75" customHeight="1" x14ac:dyDescent="0.25">
      <c r="A10" s="60" t="str">
        <f>A20</f>
        <v>?</v>
      </c>
      <c r="B10" s="62" t="str">
        <f>IFERROR((AVERAGE(Q12:T12)),"-")</f>
        <v>-</v>
      </c>
      <c r="C10" s="62" t="str">
        <f>IFERROR(AVERAGE(X12:Z12),"-")</f>
        <v>-</v>
      </c>
      <c r="D10" s="91" t="str">
        <f>IFERROR(AVERAGE(AD12:AG12),"-")</f>
        <v>-</v>
      </c>
      <c r="E10" s="72"/>
      <c r="F10" s="66"/>
      <c r="G10" s="65"/>
      <c r="H10" s="72"/>
      <c r="I10" s="66"/>
      <c r="J10" s="65"/>
      <c r="K10" s="72"/>
      <c r="L10" s="66"/>
      <c r="M10" s="65"/>
      <c r="N10" s="4">
        <f>SUM(N11:N15)</f>
        <v>5</v>
      </c>
      <c r="O10" s="4">
        <f>SUM(O11:O15)</f>
        <v>0</v>
      </c>
      <c r="P10" s="67"/>
      <c r="Q10" s="31" t="s">
        <v>53</v>
      </c>
      <c r="R10" s="31" t="s">
        <v>46</v>
      </c>
      <c r="S10" s="31"/>
      <c r="T10" s="68"/>
      <c r="U10" s="2">
        <f>SUM(U11:U15)</f>
        <v>5</v>
      </c>
      <c r="V10" s="4">
        <f>SUM(V11:V15)</f>
        <v>0</v>
      </c>
      <c r="W10" s="4"/>
      <c r="X10" s="74" t="s">
        <v>53</v>
      </c>
      <c r="Y10" s="74"/>
      <c r="Z10" s="75"/>
      <c r="AA10" s="2">
        <f>SUM(AA11:AA15)</f>
        <v>5</v>
      </c>
      <c r="AB10" s="4">
        <f>SUM(AB11:AB15)</f>
        <v>0</v>
      </c>
      <c r="AC10" s="67"/>
      <c r="AD10" s="31" t="s">
        <v>53</v>
      </c>
      <c r="AE10" s="31" t="s">
        <v>46</v>
      </c>
      <c r="AF10" s="31"/>
      <c r="AG10" s="68"/>
    </row>
    <row r="11" spans="1:33" ht="18.75" customHeight="1" x14ac:dyDescent="0.25">
      <c r="A11" s="60" t="str">
        <f>A21</f>
        <v>?</v>
      </c>
      <c r="B11" s="62" t="str">
        <f>IFERROR((AVERAGE(Q13:T13)),"-")</f>
        <v>-</v>
      </c>
      <c r="C11" s="62" t="str">
        <f>IFERROR(AVERAGE(X13:Z13),"-")</f>
        <v>-</v>
      </c>
      <c r="D11" s="91" t="str">
        <f>IFERROR(AVERAGE(AD13:AG13),"-")</f>
        <v>-</v>
      </c>
      <c r="E11" s="72"/>
      <c r="F11" s="66"/>
      <c r="G11" s="65"/>
      <c r="H11" s="72"/>
      <c r="I11" s="66"/>
      <c r="J11" s="65"/>
      <c r="K11" s="72"/>
      <c r="L11" s="66"/>
      <c r="M11" s="65"/>
      <c r="N11" s="4">
        <f>U11</f>
        <v>1</v>
      </c>
      <c r="O11" s="4">
        <f>IFERROR((COUNT(Q11:T11)*N11),"-")</f>
        <v>0</v>
      </c>
      <c r="P11" s="46" t="str">
        <f>IFERROR((AVERAGE(Q11:T11)*O11),"-")</f>
        <v>-</v>
      </c>
      <c r="Q11" s="33" t="str">
        <f>IFERROR((MAX(B19:D19)/'1 Test'!$H$6),"-")</f>
        <v>-</v>
      </c>
      <c r="R11" s="33" t="str">
        <f>IFERROR((H27/#REF!),"-")</f>
        <v>-</v>
      </c>
      <c r="S11" s="33"/>
      <c r="T11" s="69"/>
      <c r="U11" s="2">
        <f>IF(COUNTA(#REF!)=0,"-",COUNTA(#REF!))</f>
        <v>1</v>
      </c>
      <c r="V11" s="4">
        <f>IFERROR((COUNT(X11:Z11)*U11),"-")</f>
        <v>0</v>
      </c>
      <c r="W11" s="67" t="str">
        <f>IFERROR((AVERAGE(X11:Z11)*V11),"-")</f>
        <v>-</v>
      </c>
      <c r="X11" s="76" t="str">
        <f>F19</f>
        <v>-</v>
      </c>
      <c r="Y11" s="76"/>
      <c r="Z11" s="77"/>
      <c r="AA11" s="2">
        <f>U11</f>
        <v>1</v>
      </c>
      <c r="AB11" s="4">
        <f>IFERROR((COUNT(AD11:AG11)*AA11),"-")</f>
        <v>0</v>
      </c>
      <c r="AC11" s="46" t="str">
        <f>IFERROR((AVERAGE(AD11:AG11)*AB11),"-")</f>
        <v>-</v>
      </c>
      <c r="AD11" s="33" t="str">
        <f>G19</f>
        <v>-</v>
      </c>
      <c r="AE11" s="33" t="e">
        <f>J27</f>
        <v>#REF!</v>
      </c>
      <c r="AF11" s="33"/>
      <c r="AG11" s="69"/>
    </row>
    <row r="12" spans="1:33" ht="18.75" customHeight="1" x14ac:dyDescent="0.25">
      <c r="A12" s="60" t="str">
        <f>A22</f>
        <v>?</v>
      </c>
      <c r="B12" s="62" t="str">
        <f>IFERROR((AVERAGE(Q14:T14)),"-")</f>
        <v>-</v>
      </c>
      <c r="C12" s="62" t="str">
        <f>IFERROR(AVERAGE(X14:Z14),"-")</f>
        <v>-</v>
      </c>
      <c r="D12" s="91" t="str">
        <f>IFERROR(AVERAGE(AD14:AG14),"-")</f>
        <v>-</v>
      </c>
      <c r="E12" s="72"/>
      <c r="F12" s="66"/>
      <c r="G12" s="65"/>
      <c r="H12" s="72"/>
      <c r="I12" s="66"/>
      <c r="J12" s="65"/>
      <c r="K12" s="72"/>
      <c r="L12" s="66"/>
      <c r="M12" s="65"/>
      <c r="N12" s="4">
        <f>U12</f>
        <v>1</v>
      </c>
      <c r="O12" s="4">
        <f t="shared" ref="O12:O15" si="0">IFERROR((COUNT(Q12:T12)*N12),"-")</f>
        <v>0</v>
      </c>
      <c r="P12" s="46" t="str">
        <f t="shared" ref="P12:P15" si="1">IFERROR((AVERAGE(Q12:T12)*O12),"-")</f>
        <v>-</v>
      </c>
      <c r="Q12" s="33" t="str">
        <f>IFERROR((MAX(B20:D20)/'2 Test'!$H$6),"-")</f>
        <v>-</v>
      </c>
      <c r="R12" s="33" t="str">
        <f>IFERROR((H28/#REF!),"-")</f>
        <v>-</v>
      </c>
      <c r="S12" s="33"/>
      <c r="T12" s="69"/>
      <c r="U12" s="2">
        <f>IF(COUNTA(#REF!)=0,"-",COUNTA(#REF!))</f>
        <v>1</v>
      </c>
      <c r="V12" s="4">
        <f t="shared" ref="V12:V15" si="2">IFERROR((COUNT(X12:Z12)*U12),"-")</f>
        <v>0</v>
      </c>
      <c r="W12" s="67" t="str">
        <f t="shared" ref="W12:W15" si="3">IFERROR((AVERAGE(X12:Z12)*V12),"-")</f>
        <v>-</v>
      </c>
      <c r="X12" s="76" t="str">
        <f>F20</f>
        <v>-</v>
      </c>
      <c r="Y12" s="76"/>
      <c r="Z12" s="77"/>
      <c r="AA12" s="2">
        <f t="shared" ref="AA12:AA15" si="4">U12</f>
        <v>1</v>
      </c>
      <c r="AB12" s="4">
        <f t="shared" ref="AB12:AB15" si="5">IFERROR((COUNT(AD12:AG12)*AA12),"-")</f>
        <v>0</v>
      </c>
      <c r="AC12" s="46" t="str">
        <f>IFERROR((AVERAGE(AD12:AG12)*AB12),"-")</f>
        <v>-</v>
      </c>
      <c r="AD12" s="33" t="str">
        <f>G20</f>
        <v>-</v>
      </c>
      <c r="AE12" s="33" t="e">
        <f>J28</f>
        <v>#REF!</v>
      </c>
      <c r="AF12" s="33"/>
      <c r="AG12" s="69"/>
    </row>
    <row r="13" spans="1:33" ht="18.75" customHeight="1" x14ac:dyDescent="0.25">
      <c r="A13" s="60" t="str">
        <f>A23</f>
        <v>?</v>
      </c>
      <c r="B13" s="62" t="str">
        <f>IFERROR((AVERAGE(Q15:T15)),"-")</f>
        <v>-</v>
      </c>
      <c r="C13" s="62" t="str">
        <f>IFERROR(AVERAGE(X15:Z15),"-")</f>
        <v>-</v>
      </c>
      <c r="D13" s="91" t="str">
        <f>IFERROR(AVERAGE(AD15:AG15),"-")</f>
        <v>-</v>
      </c>
      <c r="E13" s="72"/>
      <c r="F13" s="66"/>
      <c r="G13" s="65"/>
      <c r="H13" s="72"/>
      <c r="I13" s="66"/>
      <c r="J13" s="65"/>
      <c r="K13" s="72"/>
      <c r="L13" s="66"/>
      <c r="M13" s="65"/>
      <c r="N13" s="4">
        <f>U13</f>
        <v>1</v>
      </c>
      <c r="O13" s="4">
        <f t="shared" si="0"/>
        <v>0</v>
      </c>
      <c r="P13" s="46" t="str">
        <f t="shared" si="1"/>
        <v>-</v>
      </c>
      <c r="Q13" s="33" t="str">
        <f>IFERROR((MAX(B21:D21)/'3 Test'!$H$6),"-")</f>
        <v>-</v>
      </c>
      <c r="R13" s="33" t="str">
        <f>IFERROR((H29/#REF!),"-")</f>
        <v>-</v>
      </c>
      <c r="S13" s="33"/>
      <c r="T13" s="69"/>
      <c r="U13" s="2">
        <f>IF(COUNTA(#REF!)=0,"-",COUNTA(#REF!))</f>
        <v>1</v>
      </c>
      <c r="V13" s="4">
        <f t="shared" si="2"/>
        <v>0</v>
      </c>
      <c r="W13" s="67" t="str">
        <f t="shared" si="3"/>
        <v>-</v>
      </c>
      <c r="X13" s="76" t="str">
        <f>F21</f>
        <v>-</v>
      </c>
      <c r="Y13" s="76"/>
      <c r="Z13" s="77"/>
      <c r="AA13" s="2">
        <f t="shared" si="4"/>
        <v>1</v>
      </c>
      <c r="AB13" s="4">
        <f t="shared" si="5"/>
        <v>0</v>
      </c>
      <c r="AC13" s="46" t="str">
        <f t="shared" ref="AC13:AC15" si="6">IFERROR((AVERAGE(AD13:AG13)*AB13),"-")</f>
        <v>-</v>
      </c>
      <c r="AD13" s="33" t="str">
        <f>G21</f>
        <v>-</v>
      </c>
      <c r="AE13" s="33" t="e">
        <f>J29</f>
        <v>#REF!</v>
      </c>
      <c r="AF13" s="33"/>
      <c r="AG13" s="69"/>
    </row>
    <row r="14" spans="1:33" ht="18.75" customHeight="1" x14ac:dyDescent="0.25">
      <c r="A14" s="88" t="s">
        <v>52</v>
      </c>
      <c r="B14" s="61" t="str">
        <f>IFERROR((SUM(P11:P15)/SUM(O11:O15)),"-")</f>
        <v>-</v>
      </c>
      <c r="C14" s="61" t="str">
        <f>IFERROR((SUM(W11:W15)/SUM(V11:V15)),"-")</f>
        <v>-</v>
      </c>
      <c r="D14" s="92" t="str">
        <f>IFERROR((SUM(AC11:AC15)/SUM(AB11:AB15)),"-")</f>
        <v>-</v>
      </c>
      <c r="E14" s="81"/>
      <c r="F14" s="93"/>
      <c r="G14" s="82"/>
      <c r="H14" s="81"/>
      <c r="I14" s="93"/>
      <c r="J14" s="82"/>
      <c r="K14" s="81"/>
      <c r="L14" s="93"/>
      <c r="M14" s="82"/>
      <c r="N14" s="4">
        <f>U14</f>
        <v>1</v>
      </c>
      <c r="O14" s="4">
        <f t="shared" si="0"/>
        <v>0</v>
      </c>
      <c r="P14" s="46" t="str">
        <f t="shared" si="1"/>
        <v>-</v>
      </c>
      <c r="Q14" s="33" t="str">
        <f>IFERROR((MAX(B22:D22)/'4 Test'!$H$6),"-")</f>
        <v>-</v>
      </c>
      <c r="R14" s="33" t="str">
        <f>IFERROR((H30/#REF!),"-")</f>
        <v>-</v>
      </c>
      <c r="S14" s="33"/>
      <c r="T14" s="69"/>
      <c r="U14" s="2">
        <f>IF(COUNTA(#REF!)=0,"-",COUNTA(#REF!))</f>
        <v>1</v>
      </c>
      <c r="V14" s="4">
        <f t="shared" si="2"/>
        <v>0</v>
      </c>
      <c r="W14" s="67" t="str">
        <f t="shared" si="3"/>
        <v>-</v>
      </c>
      <c r="X14" s="76" t="str">
        <f>F22</f>
        <v>-</v>
      </c>
      <c r="Y14" s="76"/>
      <c r="Z14" s="77"/>
      <c r="AA14" s="2">
        <f t="shared" si="4"/>
        <v>1</v>
      </c>
      <c r="AB14" s="4">
        <f t="shared" si="5"/>
        <v>0</v>
      </c>
      <c r="AC14" s="46" t="str">
        <f t="shared" si="6"/>
        <v>-</v>
      </c>
      <c r="AD14" s="33" t="str">
        <f>G22</f>
        <v>-</v>
      </c>
      <c r="AE14" s="33" t="e">
        <f>J30</f>
        <v>#REF!</v>
      </c>
      <c r="AF14" s="33"/>
      <c r="AG14" s="69"/>
    </row>
    <row r="15" spans="1:33" ht="12.75" customHeight="1" x14ac:dyDescent="0.25">
      <c r="A15" s="49" t="s">
        <v>54</v>
      </c>
      <c r="J15" s="32"/>
      <c r="N15" s="45">
        <f>U15</f>
        <v>1</v>
      </c>
      <c r="O15" s="30">
        <f t="shared" si="0"/>
        <v>0</v>
      </c>
      <c r="P15" s="70" t="str">
        <f t="shared" si="1"/>
        <v>-</v>
      </c>
      <c r="Q15" s="34" t="str">
        <f>IFERROR((MAX(#REF!)/'5 Test'!$H$6),"-")</f>
        <v>-</v>
      </c>
      <c r="R15" s="34" t="str">
        <f>IFERROR((H31/#REF!),"-")</f>
        <v>-</v>
      </c>
      <c r="S15" s="34"/>
      <c r="T15" s="71"/>
      <c r="U15" s="45">
        <f>IF(COUNTA(#REF!)=0,"-",COUNTA(#REF!))</f>
        <v>1</v>
      </c>
      <c r="V15" s="30">
        <f t="shared" si="2"/>
        <v>0</v>
      </c>
      <c r="W15" s="78" t="str">
        <f t="shared" si="3"/>
        <v>-</v>
      </c>
      <c r="X15" s="79" t="str">
        <f>F23</f>
        <v>-</v>
      </c>
      <c r="Y15" s="79"/>
      <c r="Z15" s="80"/>
      <c r="AA15" s="45">
        <f t="shared" si="4"/>
        <v>1</v>
      </c>
      <c r="AB15" s="30">
        <f t="shared" si="5"/>
        <v>0</v>
      </c>
      <c r="AC15" s="70" t="str">
        <f t="shared" si="6"/>
        <v>-</v>
      </c>
      <c r="AD15" s="34" t="str">
        <f>G23</f>
        <v>-</v>
      </c>
      <c r="AE15" s="34" t="e">
        <f>J31</f>
        <v>#REF!</v>
      </c>
      <c r="AF15" s="34"/>
      <c r="AG15" s="71"/>
    </row>
    <row r="16" spans="1:33" ht="7.5" customHeight="1" x14ac:dyDescent="0.25"/>
    <row r="17" spans="1:21" ht="18.75" customHeight="1" x14ac:dyDescent="0.25">
      <c r="A17" s="164" t="s">
        <v>84</v>
      </c>
      <c r="B17" s="165"/>
      <c r="C17" s="165"/>
      <c r="D17" s="165"/>
      <c r="E17" s="165"/>
      <c r="F17" s="165"/>
      <c r="G17" s="166"/>
    </row>
    <row r="18" spans="1:21" ht="18.75" customHeight="1" x14ac:dyDescent="0.25">
      <c r="A18" s="47" t="s">
        <v>34</v>
      </c>
      <c r="B18" s="47" t="s">
        <v>42</v>
      </c>
      <c r="C18" s="47" t="s">
        <v>43</v>
      </c>
      <c r="D18" s="47" t="s">
        <v>44</v>
      </c>
      <c r="E18" s="55" t="s">
        <v>59</v>
      </c>
      <c r="F18" s="54" t="s">
        <v>47</v>
      </c>
      <c r="G18" s="63" t="s">
        <v>62</v>
      </c>
    </row>
    <row r="19" spans="1:21" ht="18.75" customHeight="1" x14ac:dyDescent="0.25">
      <c r="A19" s="47" t="str">
        <f>'1 Test'!E7</f>
        <v>?</v>
      </c>
      <c r="B19" s="3" t="str">
        <f>IFERROR(('1 Test'!D$46),"-")</f>
        <v>-</v>
      </c>
      <c r="C19" s="3" t="str">
        <f>IFERROR(('1 Test'!E$46),"-")</f>
        <v>-</v>
      </c>
      <c r="D19" s="3" t="str">
        <f>IFERROR(('1 Test'!F$46),"-")</f>
        <v>-</v>
      </c>
      <c r="E19" s="48" t="str">
        <f>'1 Test'!H46</f>
        <v>-</v>
      </c>
      <c r="F19" s="48" t="str">
        <f>'1 Test'!I46</f>
        <v>-</v>
      </c>
      <c r="G19" s="48" t="str">
        <f>'1 Test'!J46</f>
        <v>-</v>
      </c>
      <c r="N19" s="35" t="s">
        <v>36</v>
      </c>
      <c r="O19" s="35" t="s">
        <v>37</v>
      </c>
      <c r="P19" s="35" t="s">
        <v>38</v>
      </c>
      <c r="Q19" s="35" t="s">
        <v>39</v>
      </c>
      <c r="R19" s="35" t="s">
        <v>40</v>
      </c>
      <c r="S19" s="35" t="s">
        <v>41</v>
      </c>
      <c r="T19" s="35" t="s">
        <v>22</v>
      </c>
      <c r="U19" s="35" t="s">
        <v>59</v>
      </c>
    </row>
    <row r="20" spans="1:21" ht="18.75" customHeight="1" x14ac:dyDescent="0.25">
      <c r="A20" s="47" t="str">
        <f>'2 Test'!E7</f>
        <v>?</v>
      </c>
      <c r="B20" s="3" t="str">
        <f>IFERROR(('2 Test'!D$46),"-")</f>
        <v>-</v>
      </c>
      <c r="C20" s="3" t="str">
        <f>IFERROR(('2 Test'!E$46),"-")</f>
        <v>-</v>
      </c>
      <c r="D20" s="3" t="str">
        <f>IFERROR(('2 Test'!F$46),"-")</f>
        <v>-</v>
      </c>
      <c r="E20" s="48" t="str">
        <f>'2 Test'!H46</f>
        <v>-</v>
      </c>
      <c r="F20" s="48" t="str">
        <f>'2 Test'!I46</f>
        <v>-</v>
      </c>
      <c r="G20" s="48" t="str">
        <f>'2 Test'!J46</f>
        <v>-</v>
      </c>
      <c r="N20" s="37" t="str">
        <f t="shared" ref="N20:U24" si="7">IFERROR((B27*$N11),"-")</f>
        <v>-</v>
      </c>
      <c r="O20" s="37" t="str">
        <f t="shared" si="7"/>
        <v>-</v>
      </c>
      <c r="P20" s="37" t="str">
        <f t="shared" si="7"/>
        <v>-</v>
      </c>
      <c r="Q20" s="37" t="str">
        <f t="shared" si="7"/>
        <v>-</v>
      </c>
      <c r="R20" s="37" t="str">
        <f t="shared" si="7"/>
        <v>-</v>
      </c>
      <c r="S20" s="37" t="str">
        <f t="shared" si="7"/>
        <v>-</v>
      </c>
      <c r="T20" s="37" t="str">
        <f t="shared" si="7"/>
        <v>-</v>
      </c>
      <c r="U20" s="37" t="str">
        <f t="shared" si="7"/>
        <v>-</v>
      </c>
    </row>
    <row r="21" spans="1:21" ht="18.75" customHeight="1" x14ac:dyDescent="0.25">
      <c r="A21" s="47" t="str">
        <f>'3 Test'!E7</f>
        <v>?</v>
      </c>
      <c r="B21" s="3" t="str">
        <f>IFERROR(('3 Test'!D$46),"-")</f>
        <v>-</v>
      </c>
      <c r="C21" s="3" t="str">
        <f>IFERROR(('3 Test'!E$46),"-")</f>
        <v>-</v>
      </c>
      <c r="D21" s="3" t="str">
        <f>IFERROR(('3 Test'!F$46),"-")</f>
        <v>-</v>
      </c>
      <c r="E21" s="48" t="str">
        <f>'3 Test'!H46</f>
        <v>-</v>
      </c>
      <c r="F21" s="48" t="str">
        <f>'3 Test'!I46</f>
        <v>-</v>
      </c>
      <c r="G21" s="48" t="str">
        <f>'3 Test'!J46</f>
        <v>-</v>
      </c>
      <c r="N21" s="37" t="str">
        <f t="shared" si="7"/>
        <v>-</v>
      </c>
      <c r="O21" s="37" t="str">
        <f t="shared" si="7"/>
        <v>-</v>
      </c>
      <c r="P21" s="37" t="str">
        <f t="shared" si="7"/>
        <v>-</v>
      </c>
      <c r="Q21" s="37" t="str">
        <f t="shared" si="7"/>
        <v>-</v>
      </c>
      <c r="R21" s="37" t="str">
        <f t="shared" si="7"/>
        <v>-</v>
      </c>
      <c r="S21" s="37" t="str">
        <f t="shared" si="7"/>
        <v>-</v>
      </c>
      <c r="T21" s="37" t="str">
        <f t="shared" si="7"/>
        <v>-</v>
      </c>
      <c r="U21" s="37" t="str">
        <f t="shared" si="7"/>
        <v>-</v>
      </c>
    </row>
    <row r="22" spans="1:21" ht="18.75" customHeight="1" x14ac:dyDescent="0.25">
      <c r="A22" s="47" t="str">
        <f>'4 Test'!E7</f>
        <v>?</v>
      </c>
      <c r="B22" s="3" t="str">
        <f>IFERROR(('4 Test'!D$46),"-")</f>
        <v>-</v>
      </c>
      <c r="C22" s="3" t="str">
        <f>IFERROR(('4 Test'!E$46),"-")</f>
        <v>-</v>
      </c>
      <c r="D22" s="3" t="str">
        <f>IFERROR(('4 Test'!F$46),"-")</f>
        <v>-</v>
      </c>
      <c r="E22" s="48" t="str">
        <f>'4 Test'!H46</f>
        <v>-</v>
      </c>
      <c r="F22" s="48" t="str">
        <f>'4 Test'!I46</f>
        <v>-</v>
      </c>
      <c r="G22" s="48" t="str">
        <f>'4 Test'!J46</f>
        <v>-</v>
      </c>
      <c r="N22" s="37" t="str">
        <f t="shared" si="7"/>
        <v>-</v>
      </c>
      <c r="O22" s="37" t="str">
        <f t="shared" si="7"/>
        <v>-</v>
      </c>
      <c r="P22" s="37" t="str">
        <f t="shared" si="7"/>
        <v>-</v>
      </c>
      <c r="Q22" s="37" t="str">
        <f t="shared" si="7"/>
        <v>-</v>
      </c>
      <c r="R22" s="37" t="str">
        <f t="shared" si="7"/>
        <v>-</v>
      </c>
      <c r="S22" s="37" t="str">
        <f t="shared" si="7"/>
        <v>-</v>
      </c>
      <c r="T22" s="37" t="str">
        <f t="shared" si="7"/>
        <v>-</v>
      </c>
      <c r="U22" s="37" t="str">
        <f t="shared" si="7"/>
        <v>-</v>
      </c>
    </row>
    <row r="23" spans="1:21" ht="18.75" customHeight="1" x14ac:dyDescent="0.25">
      <c r="A23" s="47" t="str">
        <f>'5 Test'!E7</f>
        <v>?</v>
      </c>
      <c r="B23" s="3" t="str">
        <f>IFERROR(('5 Test'!D$46),"-")</f>
        <v>-</v>
      </c>
      <c r="C23" s="3" t="str">
        <f>IFERROR(('5 Test'!E$46),"-")</f>
        <v>-</v>
      </c>
      <c r="D23" s="3" t="str">
        <f>IFERROR(('5 Test'!F$46),"-")</f>
        <v>-</v>
      </c>
      <c r="E23" s="48" t="str">
        <f>'5 Test'!H46</f>
        <v>-</v>
      </c>
      <c r="F23" s="48" t="str">
        <f>'5 Test'!I46</f>
        <v>-</v>
      </c>
      <c r="G23" s="48" t="str">
        <f>'5 Test'!J46</f>
        <v>-</v>
      </c>
      <c r="N23" s="37" t="str">
        <f t="shared" si="7"/>
        <v>-</v>
      </c>
      <c r="O23" s="37" t="str">
        <f t="shared" si="7"/>
        <v>-</v>
      </c>
      <c r="P23" s="37" t="str">
        <f t="shared" si="7"/>
        <v>-</v>
      </c>
      <c r="Q23" s="37" t="str">
        <f t="shared" si="7"/>
        <v>-</v>
      </c>
      <c r="R23" s="37" t="str">
        <f t="shared" si="7"/>
        <v>-</v>
      </c>
      <c r="S23" s="37" t="str">
        <f t="shared" si="7"/>
        <v>-</v>
      </c>
      <c r="T23" s="37" t="str">
        <f t="shared" si="7"/>
        <v>-</v>
      </c>
      <c r="U23" s="37" t="str">
        <f t="shared" si="7"/>
        <v>-</v>
      </c>
    </row>
    <row r="24" spans="1:21" ht="7.5" customHeight="1" x14ac:dyDescent="0.25">
      <c r="N24" s="37" t="str">
        <f t="shared" si="7"/>
        <v>-</v>
      </c>
      <c r="O24" s="37" t="str">
        <f t="shared" si="7"/>
        <v>-</v>
      </c>
      <c r="P24" s="37" t="str">
        <f t="shared" si="7"/>
        <v>-</v>
      </c>
      <c r="Q24" s="37" t="str">
        <f t="shared" si="7"/>
        <v>-</v>
      </c>
      <c r="R24" s="37" t="str">
        <f t="shared" si="7"/>
        <v>-</v>
      </c>
      <c r="S24" s="37" t="str">
        <f t="shared" si="7"/>
        <v>-</v>
      </c>
      <c r="T24" s="37" t="str">
        <f t="shared" si="7"/>
        <v>-</v>
      </c>
      <c r="U24" s="37" t="str">
        <f t="shared" si="7"/>
        <v>-</v>
      </c>
    </row>
    <row r="25" spans="1:21" ht="18.75" customHeight="1" x14ac:dyDescent="0.25">
      <c r="A25" s="164" t="s">
        <v>5</v>
      </c>
      <c r="B25" s="165"/>
      <c r="C25" s="165"/>
      <c r="D25" s="165"/>
      <c r="E25" s="165"/>
      <c r="F25" s="165"/>
      <c r="G25" s="165"/>
      <c r="H25" s="165"/>
      <c r="I25" s="165"/>
      <c r="J25" s="166"/>
    </row>
    <row r="26" spans="1:21" ht="18.75" customHeight="1" x14ac:dyDescent="0.25">
      <c r="A26" s="47" t="s">
        <v>34</v>
      </c>
      <c r="B26" s="47" t="s">
        <v>36</v>
      </c>
      <c r="C26" s="47" t="s">
        <v>37</v>
      </c>
      <c r="D26" s="47" t="s">
        <v>38</v>
      </c>
      <c r="E26" s="47" t="s">
        <v>39</v>
      </c>
      <c r="F26" s="47" t="s">
        <v>40</v>
      </c>
      <c r="G26" s="47" t="s">
        <v>41</v>
      </c>
      <c r="H26" s="52" t="s">
        <v>3</v>
      </c>
      <c r="I26" s="55" t="s">
        <v>59</v>
      </c>
      <c r="J26" s="63" t="s">
        <v>62</v>
      </c>
    </row>
    <row r="27" spans="1:21" ht="18.75" customHeight="1" x14ac:dyDescent="0.25">
      <c r="A27" s="47" t="str">
        <f>A19</f>
        <v>?</v>
      </c>
      <c r="B27" s="38" t="str">
        <f>IFERROR((#REF!),"-")</f>
        <v>-</v>
      </c>
      <c r="C27" s="38" t="str">
        <f>IFERROR((#REF!),"-")</f>
        <v>-</v>
      </c>
      <c r="D27" s="38" t="str">
        <f>IFERROR((#REF!),"-")</f>
        <v>-</v>
      </c>
      <c r="E27" s="38" t="str">
        <f>IFERROR((#REF!),"-")</f>
        <v>-</v>
      </c>
      <c r="F27" s="38" t="str">
        <f>IFERROR((#REF!),"-")</f>
        <v>-</v>
      </c>
      <c r="G27" s="38" t="str">
        <f>IFERROR((#REF!),"-")</f>
        <v>-</v>
      </c>
      <c r="H27" s="51" t="str">
        <f>IFERROR((#REF!),"-")</f>
        <v>-</v>
      </c>
      <c r="I27" s="48" t="e">
        <f>#REF!</f>
        <v>#REF!</v>
      </c>
      <c r="J27" s="48" t="e">
        <f>#REF!</f>
        <v>#REF!</v>
      </c>
    </row>
    <row r="28" spans="1:21" ht="18.75" customHeight="1" x14ac:dyDescent="0.25">
      <c r="A28" s="47" t="str">
        <f>A20</f>
        <v>?</v>
      </c>
      <c r="B28" s="38" t="str">
        <f>IFERROR((#REF!),"-")</f>
        <v>-</v>
      </c>
      <c r="C28" s="38" t="str">
        <f>IFERROR((#REF!),"-")</f>
        <v>-</v>
      </c>
      <c r="D28" s="38" t="str">
        <f>IFERROR((#REF!),"-")</f>
        <v>-</v>
      </c>
      <c r="E28" s="38" t="str">
        <f>IFERROR((#REF!),"-")</f>
        <v>-</v>
      </c>
      <c r="F28" s="38" t="str">
        <f>IFERROR((#REF!),"-")</f>
        <v>-</v>
      </c>
      <c r="G28" s="38" t="str">
        <f>IFERROR((#REF!),"-")</f>
        <v>-</v>
      </c>
      <c r="H28" s="51" t="str">
        <f>IFERROR((#REF!),"-")</f>
        <v>-</v>
      </c>
      <c r="I28" s="48" t="e">
        <f>#REF!</f>
        <v>#REF!</v>
      </c>
      <c r="J28" s="48" t="e">
        <f>#REF!</f>
        <v>#REF!</v>
      </c>
    </row>
    <row r="29" spans="1:21" ht="18.75" customHeight="1" x14ac:dyDescent="0.25">
      <c r="A29" s="47" t="str">
        <f>A21</f>
        <v>?</v>
      </c>
      <c r="B29" s="38" t="str">
        <f>IFERROR((#REF!),"-")</f>
        <v>-</v>
      </c>
      <c r="C29" s="38" t="str">
        <f>IFERROR((#REF!),"-")</f>
        <v>-</v>
      </c>
      <c r="D29" s="38" t="str">
        <f>IFERROR((#REF!),"-")</f>
        <v>-</v>
      </c>
      <c r="E29" s="38" t="str">
        <f>IFERROR((#REF!),"-")</f>
        <v>-</v>
      </c>
      <c r="F29" s="38" t="str">
        <f>IFERROR((#REF!),"-")</f>
        <v>-</v>
      </c>
      <c r="G29" s="38" t="str">
        <f>IFERROR((#REF!),"-")</f>
        <v>-</v>
      </c>
      <c r="H29" s="51" t="str">
        <f>IFERROR((#REF!),"-")</f>
        <v>-</v>
      </c>
      <c r="I29" s="48" t="e">
        <f>#REF!</f>
        <v>#REF!</v>
      </c>
      <c r="J29" s="48" t="e">
        <f>#REF!</f>
        <v>#REF!</v>
      </c>
    </row>
    <row r="30" spans="1:21" ht="18.75" customHeight="1" x14ac:dyDescent="0.25">
      <c r="A30" s="47" t="str">
        <f>A22</f>
        <v>?</v>
      </c>
      <c r="B30" s="38" t="str">
        <f>IFERROR((#REF!),"-")</f>
        <v>-</v>
      </c>
      <c r="C30" s="38" t="str">
        <f>IFERROR((#REF!),"-")</f>
        <v>-</v>
      </c>
      <c r="D30" s="38" t="str">
        <f>IFERROR((#REF!),"-")</f>
        <v>-</v>
      </c>
      <c r="E30" s="38" t="str">
        <f>IFERROR((#REF!),"-")</f>
        <v>-</v>
      </c>
      <c r="F30" s="38" t="str">
        <f>IFERROR((#REF!),"-")</f>
        <v>-</v>
      </c>
      <c r="G30" s="38" t="str">
        <f>IFERROR((#REF!),"-")</f>
        <v>-</v>
      </c>
      <c r="H30" s="51" t="str">
        <f>IFERROR((#REF!),"-")</f>
        <v>-</v>
      </c>
      <c r="I30" s="48" t="e">
        <f>#REF!</f>
        <v>#REF!</v>
      </c>
      <c r="J30" s="48" t="e">
        <f>#REF!</f>
        <v>#REF!</v>
      </c>
    </row>
    <row r="31" spans="1:21" ht="18.75" customHeight="1" x14ac:dyDescent="0.25">
      <c r="A31" s="47" t="str">
        <f>A23</f>
        <v>?</v>
      </c>
      <c r="B31" s="38" t="str">
        <f>IFERROR((#REF!),"-")</f>
        <v>-</v>
      </c>
      <c r="C31" s="38" t="str">
        <f>IFERROR((#REF!),"-")</f>
        <v>-</v>
      </c>
      <c r="D31" s="38" t="str">
        <f>IFERROR((#REF!),"-")</f>
        <v>-</v>
      </c>
      <c r="E31" s="38" t="str">
        <f>IFERROR((#REF!),"-")</f>
        <v>-</v>
      </c>
      <c r="F31" s="38" t="str">
        <f>IFERROR((#REF!),"-")</f>
        <v>-</v>
      </c>
      <c r="G31" s="38" t="str">
        <f>IFERROR((#REF!),"-")</f>
        <v>-</v>
      </c>
      <c r="H31" s="51" t="str">
        <f>IFERROR((#REF!),"-")</f>
        <v>-</v>
      </c>
      <c r="I31" s="48" t="e">
        <f>#REF!</f>
        <v>#REF!</v>
      </c>
      <c r="J31" s="48" t="e">
        <f>#REF!</f>
        <v>#REF!</v>
      </c>
    </row>
  </sheetData>
  <mergeCells count="17">
    <mergeCell ref="B1:M1"/>
    <mergeCell ref="D5:E5"/>
    <mergeCell ref="D4:E4"/>
    <mergeCell ref="F5:G5"/>
    <mergeCell ref="F4:G4"/>
    <mergeCell ref="B2:M2"/>
    <mergeCell ref="A4:C4"/>
    <mergeCell ref="A5:C5"/>
    <mergeCell ref="AA7:AG7"/>
    <mergeCell ref="A17:G17"/>
    <mergeCell ref="A25:J25"/>
    <mergeCell ref="E8:G8"/>
    <mergeCell ref="H8:J8"/>
    <mergeCell ref="K8:M8"/>
    <mergeCell ref="A7:M7"/>
    <mergeCell ref="N7:T7"/>
    <mergeCell ref="U7:Z7"/>
  </mergeCells>
  <dataValidations count="1">
    <dataValidation allowBlank="1" showErrorMessage="1" sqref="F4:F5 A4:A5 D4:D5"/>
  </dataValidations>
  <pageMargins left="0.5" right="0.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AH46"/>
  <sheetViews>
    <sheetView tabSelected="1" workbookViewId="0">
      <selection activeCell="N5" sqref="N5"/>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5" t="s">
        <v>94</v>
      </c>
      <c r="C2" s="185"/>
      <c r="D2" s="185"/>
      <c r="E2" s="185"/>
      <c r="F2" s="185"/>
      <c r="G2" s="185"/>
      <c r="H2" s="185"/>
      <c r="I2" s="185"/>
      <c r="J2" s="107"/>
      <c r="K2" s="107"/>
      <c r="L2" s="107"/>
      <c r="M2" s="107"/>
      <c r="N2" s="107"/>
      <c r="O2" s="107"/>
      <c r="P2" s="107"/>
    </row>
    <row r="3" spans="1:34" ht="15.75" x14ac:dyDescent="0.25">
      <c r="B3" s="159" t="s">
        <v>95</v>
      </c>
      <c r="C3" s="159"/>
      <c r="D3" s="159"/>
      <c r="E3" s="159"/>
      <c r="F3" s="159"/>
      <c r="G3" s="159"/>
      <c r="H3" s="159"/>
      <c r="I3" s="159"/>
      <c r="J3" s="159"/>
      <c r="K3" s="108"/>
      <c r="L3" s="108"/>
      <c r="M3" s="108"/>
      <c r="N3" s="108"/>
      <c r="O3" s="108"/>
      <c r="P3" s="108"/>
    </row>
    <row r="4" spans="1:34" ht="15.75" x14ac:dyDescent="0.25">
      <c r="B4" s="105"/>
      <c r="C4" s="105"/>
      <c r="D4" s="105"/>
      <c r="E4" s="105"/>
      <c r="F4" s="105"/>
      <c r="G4" s="105"/>
      <c r="H4" s="105"/>
      <c r="I4" s="105"/>
      <c r="S4" s="105"/>
      <c r="W4" s="105"/>
    </row>
    <row r="5" spans="1:34" x14ac:dyDescent="0.25">
      <c r="A5" s="160" t="s">
        <v>6</v>
      </c>
      <c r="B5" s="160"/>
      <c r="C5" s="160" t="s">
        <v>7</v>
      </c>
      <c r="D5" s="160"/>
      <c r="E5" s="160" t="s">
        <v>106</v>
      </c>
      <c r="F5" s="160"/>
      <c r="H5" s="186" t="s">
        <v>83</v>
      </c>
      <c r="I5" s="187"/>
      <c r="J5" s="187"/>
    </row>
    <row r="6" spans="1:34" x14ac:dyDescent="0.25">
      <c r="A6" s="160"/>
      <c r="B6" s="160"/>
      <c r="C6" s="160"/>
      <c r="D6" s="160"/>
      <c r="E6" s="188" t="s">
        <v>113</v>
      </c>
      <c r="F6" s="188"/>
      <c r="H6" s="109" t="s">
        <v>0</v>
      </c>
      <c r="I6" s="109" t="s">
        <v>2</v>
      </c>
      <c r="J6" s="109" t="s">
        <v>96</v>
      </c>
    </row>
    <row r="7" spans="1:34" x14ac:dyDescent="0.25">
      <c r="A7" s="184" t="s">
        <v>107</v>
      </c>
      <c r="B7" s="184"/>
      <c r="C7" s="184" t="s">
        <v>107</v>
      </c>
      <c r="D7" s="184"/>
      <c r="E7" s="184" t="s">
        <v>108</v>
      </c>
      <c r="F7" s="184"/>
      <c r="H7" s="110" t="s">
        <v>4</v>
      </c>
      <c r="I7" s="110" t="s">
        <v>4</v>
      </c>
      <c r="J7" s="110" t="s">
        <v>4</v>
      </c>
      <c r="L7" s="111"/>
    </row>
    <row r="9" spans="1:34" ht="14.45" customHeight="1" x14ac:dyDescent="0.25">
      <c r="A9" s="112"/>
      <c r="B9" s="112"/>
      <c r="C9" s="112"/>
      <c r="D9" s="179" t="s">
        <v>97</v>
      </c>
      <c r="E9" s="180"/>
      <c r="F9" s="180"/>
      <c r="G9" s="180"/>
      <c r="H9" s="180"/>
      <c r="I9" s="180"/>
      <c r="J9" s="180"/>
      <c r="K9" s="113"/>
      <c r="L9" s="181" t="s">
        <v>98</v>
      </c>
      <c r="M9" s="182"/>
      <c r="N9" s="183"/>
      <c r="O9" s="113"/>
      <c r="P9" s="173" t="s">
        <v>99</v>
      </c>
      <c r="Q9" s="173"/>
      <c r="R9" s="173"/>
      <c r="S9" s="113"/>
      <c r="T9" s="173" t="s">
        <v>100</v>
      </c>
      <c r="U9" s="173"/>
      <c r="V9" s="173"/>
      <c r="W9" s="113"/>
      <c r="X9" s="173" t="s">
        <v>101</v>
      </c>
      <c r="Y9" s="173"/>
      <c r="Z9" s="173"/>
      <c r="AA9" s="113"/>
      <c r="AB9" s="173" t="s">
        <v>102</v>
      </c>
      <c r="AC9" s="173"/>
      <c r="AD9" s="173"/>
      <c r="AE9" s="113"/>
      <c r="AF9" s="173" t="s">
        <v>103</v>
      </c>
      <c r="AG9" s="173"/>
      <c r="AH9" s="173"/>
    </row>
    <row r="10" spans="1:34" ht="15.75" thickBot="1" x14ac:dyDescent="0.3">
      <c r="A10" s="174" t="s">
        <v>1</v>
      </c>
      <c r="B10" s="175"/>
      <c r="C10" s="114" t="s">
        <v>78</v>
      </c>
      <c r="D10" s="115" t="s">
        <v>42</v>
      </c>
      <c r="E10" s="115" t="s">
        <v>43</v>
      </c>
      <c r="F10" s="115" t="s">
        <v>44</v>
      </c>
      <c r="G10" s="116"/>
      <c r="H10" s="58" t="s">
        <v>104</v>
      </c>
      <c r="I10" s="57" t="s">
        <v>47</v>
      </c>
      <c r="J10" s="58" t="s">
        <v>96</v>
      </c>
      <c r="K10" s="117"/>
      <c r="L10" s="115" t="s">
        <v>42</v>
      </c>
      <c r="M10" s="115" t="s">
        <v>43</v>
      </c>
      <c r="N10" s="115" t="s">
        <v>44</v>
      </c>
      <c r="O10" s="117"/>
      <c r="P10" s="115" t="s">
        <v>42</v>
      </c>
      <c r="Q10" s="115" t="s">
        <v>43</v>
      </c>
      <c r="R10" s="115" t="s">
        <v>44</v>
      </c>
      <c r="S10" s="117"/>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7">
        <v>1</v>
      </c>
      <c r="B11" s="28"/>
      <c r="C11" s="28" t="s">
        <v>4</v>
      </c>
      <c r="D11" s="119"/>
      <c r="E11" s="120" t="s">
        <v>4</v>
      </c>
      <c r="F11" s="119" t="s">
        <v>4</v>
      </c>
      <c r="G11" s="121"/>
      <c r="H11" s="122" t="str">
        <f>IFERROR((IF((MAX(D11:F11)/I$7)=0,"-",MAX(D11:F11)/I$7)),"-")</f>
        <v>-</v>
      </c>
      <c r="I11" s="123" t="str">
        <f>IFERROR((IF((MAX(D11:F11)-D11)/D11=0,"-",MAX(D11:F11)-D11)/D11),"-")</f>
        <v>-</v>
      </c>
      <c r="J11" s="59" t="str">
        <f>IFERROR(((IF((MAX(D11:F11)/J$7)=0,"-",IF(MAX(D11:F11)&gt;=J$7,"Yes","No")))),"-")</f>
        <v>-</v>
      </c>
      <c r="K11" s="113"/>
      <c r="L11" s="119"/>
      <c r="M11" s="50"/>
      <c r="N11" s="119"/>
      <c r="O11" s="113"/>
      <c r="P11" s="119"/>
      <c r="Q11" s="50"/>
      <c r="R11" s="119"/>
      <c r="S11" s="113"/>
      <c r="T11" s="119"/>
      <c r="U11" s="50"/>
      <c r="V11" s="119"/>
      <c r="W11" s="113"/>
      <c r="X11" s="119"/>
      <c r="Y11" s="50"/>
      <c r="Z11" s="119"/>
      <c r="AA11" s="113"/>
      <c r="AB11" s="119"/>
      <c r="AC11" s="50"/>
      <c r="AD11" s="119"/>
      <c r="AE11" s="113"/>
      <c r="AF11" s="119"/>
      <c r="AG11" s="50"/>
      <c r="AH11" s="119"/>
    </row>
    <row r="12" spans="1:34" x14ac:dyDescent="0.25">
      <c r="A12" s="5">
        <v>2</v>
      </c>
      <c r="B12" s="28"/>
      <c r="C12" s="28" t="s">
        <v>4</v>
      </c>
      <c r="D12" s="119" t="s">
        <v>4</v>
      </c>
      <c r="E12" s="120" t="s">
        <v>4</v>
      </c>
      <c r="F12" s="119" t="s">
        <v>4</v>
      </c>
      <c r="G12" s="121"/>
      <c r="H12" s="122" t="str">
        <f t="shared" ref="H12:H46" si="0">IFERROR((IF((MAX(D12:F12)/I$7)=0,"-",MAX(D12:F12)/I$7)),"-")</f>
        <v>-</v>
      </c>
      <c r="I12" s="123" t="str">
        <f t="shared" ref="I12:I46" si="1">IFERROR((IF((MAX(D12:F12)-D12)/D12=0,"-",MAX(D12:F12)-D12)/D12),"-")</f>
        <v>-</v>
      </c>
      <c r="J12" s="59" t="str">
        <f t="shared" ref="J12:J45" si="2">IFERROR(((IF((MAX(D12:F12)/J$7)=0,"-",IF(MAX(D12:F12)&gt;=J$7,"Yes","No")))),"-")</f>
        <v>-</v>
      </c>
      <c r="K12" s="113"/>
      <c r="L12" s="119"/>
      <c r="M12" s="120"/>
      <c r="N12" s="119"/>
      <c r="O12" s="113"/>
      <c r="P12" s="119"/>
      <c r="Q12" s="120"/>
      <c r="R12" s="119"/>
      <c r="S12" s="113"/>
      <c r="T12" s="119"/>
      <c r="U12" s="120"/>
      <c r="V12" s="119"/>
      <c r="W12" s="113"/>
      <c r="X12" s="119"/>
      <c r="Y12" s="120"/>
      <c r="Z12" s="119"/>
      <c r="AA12" s="113"/>
      <c r="AB12" s="119"/>
      <c r="AC12" s="120"/>
      <c r="AD12" s="119"/>
      <c r="AE12" s="113"/>
      <c r="AF12" s="119"/>
      <c r="AG12" s="120"/>
      <c r="AH12" s="119"/>
    </row>
    <row r="13" spans="1:34" x14ac:dyDescent="0.25">
      <c r="A13" s="5">
        <v>3</v>
      </c>
      <c r="B13" s="28"/>
      <c r="C13" s="28" t="s">
        <v>4</v>
      </c>
      <c r="D13" s="119" t="s">
        <v>4</v>
      </c>
      <c r="E13" s="120" t="s">
        <v>4</v>
      </c>
      <c r="F13" s="119" t="s">
        <v>4</v>
      </c>
      <c r="G13" s="121"/>
      <c r="H13" s="122" t="str">
        <f t="shared" si="0"/>
        <v>-</v>
      </c>
      <c r="I13" s="123" t="str">
        <f t="shared" si="1"/>
        <v>-</v>
      </c>
      <c r="J13" s="59" t="str">
        <f t="shared" si="2"/>
        <v>-</v>
      </c>
      <c r="K13" s="113"/>
      <c r="L13" s="119"/>
      <c r="M13" s="120"/>
      <c r="N13" s="119"/>
      <c r="O13" s="113"/>
      <c r="P13" s="119"/>
      <c r="Q13" s="120"/>
      <c r="R13" s="119"/>
      <c r="S13" s="113"/>
      <c r="T13" s="119"/>
      <c r="U13" s="120"/>
      <c r="V13" s="119"/>
      <c r="W13" s="113"/>
      <c r="X13" s="119"/>
      <c r="Y13" s="120"/>
      <c r="Z13" s="119"/>
      <c r="AA13" s="113"/>
      <c r="AB13" s="119"/>
      <c r="AC13" s="120"/>
      <c r="AD13" s="119"/>
      <c r="AE13" s="113"/>
      <c r="AF13" s="119"/>
      <c r="AG13" s="120"/>
      <c r="AH13" s="119"/>
    </row>
    <row r="14" spans="1:34" x14ac:dyDescent="0.25">
      <c r="A14" s="5">
        <v>4</v>
      </c>
      <c r="B14" s="28"/>
      <c r="C14" s="28" t="s">
        <v>4</v>
      </c>
      <c r="D14" s="119" t="s">
        <v>4</v>
      </c>
      <c r="E14" s="120" t="s">
        <v>4</v>
      </c>
      <c r="F14" s="119" t="s">
        <v>4</v>
      </c>
      <c r="G14" s="121"/>
      <c r="H14" s="122" t="str">
        <f t="shared" si="0"/>
        <v>-</v>
      </c>
      <c r="I14" s="123" t="str">
        <f t="shared" si="1"/>
        <v>-</v>
      </c>
      <c r="J14" s="59" t="str">
        <f t="shared" si="2"/>
        <v>-</v>
      </c>
      <c r="K14" s="113"/>
      <c r="L14" s="119"/>
      <c r="M14" s="120"/>
      <c r="N14" s="119"/>
      <c r="O14" s="113"/>
      <c r="P14" s="119"/>
      <c r="Q14" s="120"/>
      <c r="R14" s="119"/>
      <c r="S14" s="113"/>
      <c r="T14" s="119"/>
      <c r="U14" s="120"/>
      <c r="V14" s="119"/>
      <c r="W14" s="113"/>
      <c r="X14" s="119"/>
      <c r="Y14" s="120"/>
      <c r="Z14" s="119"/>
      <c r="AA14" s="113"/>
      <c r="AB14" s="119"/>
      <c r="AC14" s="120"/>
      <c r="AD14" s="119"/>
      <c r="AE14" s="113"/>
      <c r="AF14" s="119"/>
      <c r="AG14" s="120"/>
      <c r="AH14" s="119"/>
    </row>
    <row r="15" spans="1:34" x14ac:dyDescent="0.25">
      <c r="A15" s="5">
        <v>5</v>
      </c>
      <c r="B15" s="28"/>
      <c r="C15" s="28" t="s">
        <v>4</v>
      </c>
      <c r="D15" s="119" t="s">
        <v>4</v>
      </c>
      <c r="E15" s="120" t="s">
        <v>4</v>
      </c>
      <c r="F15" s="119" t="s">
        <v>4</v>
      </c>
      <c r="G15" s="121"/>
      <c r="H15" s="122" t="str">
        <f t="shared" si="0"/>
        <v>-</v>
      </c>
      <c r="I15" s="123" t="str">
        <f t="shared" si="1"/>
        <v>-</v>
      </c>
      <c r="J15" s="59" t="str">
        <f t="shared" si="2"/>
        <v>-</v>
      </c>
      <c r="K15" s="113"/>
      <c r="L15" s="119"/>
      <c r="M15" s="120"/>
      <c r="N15" s="119"/>
      <c r="O15" s="113"/>
      <c r="P15" s="119"/>
      <c r="Q15" s="120"/>
      <c r="R15" s="119"/>
      <c r="S15" s="113"/>
      <c r="T15" s="119"/>
      <c r="U15" s="120"/>
      <c r="V15" s="119"/>
      <c r="W15" s="113"/>
      <c r="X15" s="119"/>
      <c r="Y15" s="120"/>
      <c r="Z15" s="119"/>
      <c r="AA15" s="113"/>
      <c r="AB15" s="119"/>
      <c r="AC15" s="120"/>
      <c r="AD15" s="119"/>
      <c r="AE15" s="113"/>
      <c r="AF15" s="119"/>
      <c r="AG15" s="120"/>
      <c r="AH15" s="119"/>
    </row>
    <row r="16" spans="1:34" x14ac:dyDescent="0.25">
      <c r="A16" s="5">
        <v>6</v>
      </c>
      <c r="B16" s="28"/>
      <c r="C16" s="28" t="s">
        <v>4</v>
      </c>
      <c r="D16" s="119" t="s">
        <v>4</v>
      </c>
      <c r="E16" s="120" t="s">
        <v>4</v>
      </c>
      <c r="F16" s="119" t="s">
        <v>4</v>
      </c>
      <c r="G16" s="121"/>
      <c r="H16" s="122" t="str">
        <f t="shared" si="0"/>
        <v>-</v>
      </c>
      <c r="I16" s="123" t="str">
        <f t="shared" si="1"/>
        <v>-</v>
      </c>
      <c r="J16" s="59" t="str">
        <f t="shared" si="2"/>
        <v>-</v>
      </c>
      <c r="K16" s="113"/>
      <c r="L16" s="119"/>
      <c r="M16" s="120"/>
      <c r="N16" s="119"/>
      <c r="O16" s="113"/>
      <c r="P16" s="119"/>
      <c r="Q16" s="120"/>
      <c r="R16" s="119"/>
      <c r="S16" s="113"/>
      <c r="T16" s="119"/>
      <c r="U16" s="120"/>
      <c r="V16" s="119"/>
      <c r="W16" s="113"/>
      <c r="X16" s="119"/>
      <c r="Y16" s="120"/>
      <c r="Z16" s="119"/>
      <c r="AA16" s="113"/>
      <c r="AB16" s="119"/>
      <c r="AC16" s="120"/>
      <c r="AD16" s="119"/>
      <c r="AE16" s="113"/>
      <c r="AF16" s="119"/>
      <c r="AG16" s="120"/>
      <c r="AH16" s="119"/>
    </row>
    <row r="17" spans="1:34" x14ac:dyDescent="0.25">
      <c r="A17" s="5">
        <v>7</v>
      </c>
      <c r="B17" s="28"/>
      <c r="C17" s="28" t="s">
        <v>4</v>
      </c>
      <c r="D17" s="119" t="s">
        <v>4</v>
      </c>
      <c r="E17" s="120" t="s">
        <v>4</v>
      </c>
      <c r="F17" s="119" t="s">
        <v>4</v>
      </c>
      <c r="G17" s="121"/>
      <c r="H17" s="122" t="str">
        <f t="shared" si="0"/>
        <v>-</v>
      </c>
      <c r="I17" s="123" t="str">
        <f t="shared" si="1"/>
        <v>-</v>
      </c>
      <c r="J17" s="59" t="str">
        <f t="shared" si="2"/>
        <v>-</v>
      </c>
      <c r="K17" s="113"/>
      <c r="L17" s="119"/>
      <c r="M17" s="120"/>
      <c r="N17" s="119"/>
      <c r="O17" s="113"/>
      <c r="P17" s="119"/>
      <c r="Q17" s="120"/>
      <c r="R17" s="119"/>
      <c r="S17" s="113"/>
      <c r="T17" s="119"/>
      <c r="U17" s="120"/>
      <c r="V17" s="119"/>
      <c r="W17" s="113"/>
      <c r="X17" s="119"/>
      <c r="Y17" s="120"/>
      <c r="Z17" s="119"/>
      <c r="AA17" s="113"/>
      <c r="AB17" s="119"/>
      <c r="AC17" s="120"/>
      <c r="AD17" s="119"/>
      <c r="AE17" s="113"/>
      <c r="AF17" s="119"/>
      <c r="AG17" s="120"/>
      <c r="AH17" s="119"/>
    </row>
    <row r="18" spans="1:34" x14ac:dyDescent="0.25">
      <c r="A18" s="5">
        <v>8</v>
      </c>
      <c r="B18" s="28"/>
      <c r="C18" s="28" t="s">
        <v>4</v>
      </c>
      <c r="D18" s="119" t="s">
        <v>4</v>
      </c>
      <c r="E18" s="120" t="s">
        <v>4</v>
      </c>
      <c r="F18" s="119" t="s">
        <v>4</v>
      </c>
      <c r="G18" s="121"/>
      <c r="H18" s="122" t="str">
        <f t="shared" si="0"/>
        <v>-</v>
      </c>
      <c r="I18" s="123" t="str">
        <f t="shared" si="1"/>
        <v>-</v>
      </c>
      <c r="J18" s="59" t="str">
        <f t="shared" si="2"/>
        <v>-</v>
      </c>
      <c r="K18" s="113"/>
      <c r="L18" s="119"/>
      <c r="M18" s="120"/>
      <c r="N18" s="119"/>
      <c r="O18" s="113"/>
      <c r="P18" s="119"/>
      <c r="Q18" s="120"/>
      <c r="R18" s="119"/>
      <c r="S18" s="113"/>
      <c r="T18" s="119"/>
      <c r="U18" s="120"/>
      <c r="V18" s="119"/>
      <c r="W18" s="113"/>
      <c r="X18" s="119"/>
      <c r="Y18" s="120"/>
      <c r="Z18" s="119"/>
      <c r="AA18" s="113"/>
      <c r="AB18" s="119"/>
      <c r="AC18" s="120"/>
      <c r="AD18" s="119"/>
      <c r="AE18" s="113"/>
      <c r="AF18" s="119"/>
      <c r="AG18" s="120"/>
      <c r="AH18" s="119"/>
    </row>
    <row r="19" spans="1:34" x14ac:dyDescent="0.25">
      <c r="A19" s="5">
        <v>9</v>
      </c>
      <c r="B19" s="28"/>
      <c r="C19" s="28" t="s">
        <v>4</v>
      </c>
      <c r="D19" s="119" t="s">
        <v>4</v>
      </c>
      <c r="E19" s="120" t="s">
        <v>4</v>
      </c>
      <c r="F19" s="119" t="s">
        <v>4</v>
      </c>
      <c r="G19" s="121"/>
      <c r="H19" s="122" t="str">
        <f t="shared" si="0"/>
        <v>-</v>
      </c>
      <c r="I19" s="123" t="str">
        <f t="shared" si="1"/>
        <v>-</v>
      </c>
      <c r="J19" s="59" t="str">
        <f t="shared" si="2"/>
        <v>-</v>
      </c>
      <c r="K19" s="113"/>
      <c r="L19" s="119"/>
      <c r="M19" s="120"/>
      <c r="N19" s="119"/>
      <c r="O19" s="113"/>
      <c r="P19" s="119"/>
      <c r="Q19" s="120"/>
      <c r="R19" s="119"/>
      <c r="S19" s="113"/>
      <c r="T19" s="119"/>
      <c r="U19" s="120"/>
      <c r="V19" s="119"/>
      <c r="W19" s="113"/>
      <c r="X19" s="119"/>
      <c r="Y19" s="120"/>
      <c r="Z19" s="119"/>
      <c r="AA19" s="113"/>
      <c r="AB19" s="119"/>
      <c r="AC19" s="120"/>
      <c r="AD19" s="119"/>
      <c r="AE19" s="113"/>
      <c r="AF19" s="119"/>
      <c r="AG19" s="120"/>
      <c r="AH19" s="119"/>
    </row>
    <row r="20" spans="1:34" x14ac:dyDescent="0.25">
      <c r="A20" s="5">
        <v>10</v>
      </c>
      <c r="B20" s="28"/>
      <c r="C20" s="28" t="s">
        <v>4</v>
      </c>
      <c r="D20" s="119" t="s">
        <v>4</v>
      </c>
      <c r="E20" s="120" t="s">
        <v>4</v>
      </c>
      <c r="F20" s="119" t="s">
        <v>4</v>
      </c>
      <c r="G20" s="121"/>
      <c r="H20" s="122" t="str">
        <f t="shared" si="0"/>
        <v>-</v>
      </c>
      <c r="I20" s="123" t="str">
        <f t="shared" si="1"/>
        <v>-</v>
      </c>
      <c r="J20" s="59" t="str">
        <f t="shared" si="2"/>
        <v>-</v>
      </c>
      <c r="K20" s="113"/>
      <c r="L20" s="119"/>
      <c r="M20" s="120"/>
      <c r="N20" s="119"/>
      <c r="O20" s="113"/>
      <c r="P20" s="119"/>
      <c r="Q20" s="120"/>
      <c r="R20" s="119"/>
      <c r="S20" s="113"/>
      <c r="T20" s="119"/>
      <c r="U20" s="120"/>
      <c r="V20" s="119"/>
      <c r="W20" s="113"/>
      <c r="X20" s="119"/>
      <c r="Y20" s="120"/>
      <c r="Z20" s="119"/>
      <c r="AA20" s="113"/>
      <c r="AB20" s="119"/>
      <c r="AC20" s="120"/>
      <c r="AD20" s="119"/>
      <c r="AE20" s="113"/>
      <c r="AF20" s="119"/>
      <c r="AG20" s="120"/>
      <c r="AH20" s="119"/>
    </row>
    <row r="21" spans="1:34" x14ac:dyDescent="0.25">
      <c r="A21" s="5">
        <v>11</v>
      </c>
      <c r="B21" s="28"/>
      <c r="C21" s="28" t="s">
        <v>4</v>
      </c>
      <c r="D21" s="119" t="s">
        <v>4</v>
      </c>
      <c r="E21" s="120" t="s">
        <v>4</v>
      </c>
      <c r="F21" s="119" t="s">
        <v>4</v>
      </c>
      <c r="G21" s="121"/>
      <c r="H21" s="122" t="str">
        <f t="shared" si="0"/>
        <v>-</v>
      </c>
      <c r="I21" s="123" t="str">
        <f t="shared" si="1"/>
        <v>-</v>
      </c>
      <c r="J21" s="59" t="str">
        <f t="shared" si="2"/>
        <v>-</v>
      </c>
      <c r="K21" s="113"/>
      <c r="L21" s="119"/>
      <c r="M21" s="120"/>
      <c r="N21" s="119"/>
      <c r="O21" s="113"/>
      <c r="P21" s="119"/>
      <c r="Q21" s="120"/>
      <c r="R21" s="119"/>
      <c r="S21" s="113"/>
      <c r="T21" s="119"/>
      <c r="U21" s="120"/>
      <c r="V21" s="119"/>
      <c r="W21" s="113"/>
      <c r="X21" s="119"/>
      <c r="Y21" s="120"/>
      <c r="Z21" s="119"/>
      <c r="AA21" s="113"/>
      <c r="AB21" s="119"/>
      <c r="AC21" s="120"/>
      <c r="AD21" s="119"/>
      <c r="AE21" s="113"/>
      <c r="AF21" s="119"/>
      <c r="AG21" s="120"/>
      <c r="AH21" s="119"/>
    </row>
    <row r="22" spans="1:34" x14ac:dyDescent="0.25">
      <c r="A22" s="5">
        <v>12</v>
      </c>
      <c r="B22" s="28"/>
      <c r="C22" s="28" t="s">
        <v>4</v>
      </c>
      <c r="D22" s="119" t="s">
        <v>4</v>
      </c>
      <c r="E22" s="120" t="s">
        <v>4</v>
      </c>
      <c r="F22" s="119" t="s">
        <v>4</v>
      </c>
      <c r="G22" s="121"/>
      <c r="H22" s="122" t="str">
        <f t="shared" si="0"/>
        <v>-</v>
      </c>
      <c r="I22" s="123" t="str">
        <f t="shared" si="1"/>
        <v>-</v>
      </c>
      <c r="J22" s="59" t="str">
        <f t="shared" si="2"/>
        <v>-</v>
      </c>
      <c r="K22" s="113"/>
      <c r="L22" s="119"/>
      <c r="M22" s="120"/>
      <c r="N22" s="119"/>
      <c r="O22" s="113"/>
      <c r="P22" s="119"/>
      <c r="Q22" s="120"/>
      <c r="R22" s="119"/>
      <c r="S22" s="113"/>
      <c r="T22" s="119"/>
      <c r="U22" s="120"/>
      <c r="V22" s="119"/>
      <c r="W22" s="113"/>
      <c r="X22" s="119"/>
      <c r="Y22" s="120"/>
      <c r="Z22" s="119"/>
      <c r="AA22" s="113"/>
      <c r="AB22" s="119"/>
      <c r="AC22" s="120"/>
      <c r="AD22" s="119"/>
      <c r="AE22" s="113"/>
      <c r="AF22" s="119"/>
      <c r="AG22" s="120"/>
      <c r="AH22" s="119"/>
    </row>
    <row r="23" spans="1:34" x14ac:dyDescent="0.25">
      <c r="A23" s="5">
        <v>13</v>
      </c>
      <c r="B23" s="28"/>
      <c r="C23" s="28" t="s">
        <v>4</v>
      </c>
      <c r="D23" s="119" t="s">
        <v>4</v>
      </c>
      <c r="E23" s="120" t="s">
        <v>4</v>
      </c>
      <c r="F23" s="119" t="s">
        <v>4</v>
      </c>
      <c r="G23" s="121"/>
      <c r="H23" s="122" t="str">
        <f t="shared" si="0"/>
        <v>-</v>
      </c>
      <c r="I23" s="123" t="str">
        <f t="shared" si="1"/>
        <v>-</v>
      </c>
      <c r="J23" s="59" t="str">
        <f t="shared" si="2"/>
        <v>-</v>
      </c>
      <c r="K23" s="113"/>
      <c r="L23" s="119"/>
      <c r="M23" s="120"/>
      <c r="N23" s="119"/>
      <c r="O23" s="113"/>
      <c r="P23" s="119"/>
      <c r="Q23" s="120"/>
      <c r="R23" s="119"/>
      <c r="S23" s="113"/>
      <c r="T23" s="119"/>
      <c r="U23" s="120"/>
      <c r="V23" s="119"/>
      <c r="W23" s="113"/>
      <c r="X23" s="119"/>
      <c r="Y23" s="120"/>
      <c r="Z23" s="119"/>
      <c r="AA23" s="113"/>
      <c r="AB23" s="119"/>
      <c r="AC23" s="120"/>
      <c r="AD23" s="119"/>
      <c r="AE23" s="113"/>
      <c r="AF23" s="119"/>
      <c r="AG23" s="120"/>
      <c r="AH23" s="119"/>
    </row>
    <row r="24" spans="1:34" x14ac:dyDescent="0.25">
      <c r="A24" s="5">
        <v>14</v>
      </c>
      <c r="B24" s="28"/>
      <c r="C24" s="28" t="s">
        <v>4</v>
      </c>
      <c r="D24" s="119" t="s">
        <v>4</v>
      </c>
      <c r="E24" s="120" t="s">
        <v>4</v>
      </c>
      <c r="F24" s="119" t="s">
        <v>4</v>
      </c>
      <c r="G24" s="121"/>
      <c r="H24" s="122" t="str">
        <f t="shared" si="0"/>
        <v>-</v>
      </c>
      <c r="I24" s="123" t="str">
        <f t="shared" si="1"/>
        <v>-</v>
      </c>
      <c r="J24" s="59" t="str">
        <f t="shared" si="2"/>
        <v>-</v>
      </c>
      <c r="K24" s="113"/>
      <c r="L24" s="119"/>
      <c r="M24" s="120"/>
      <c r="N24" s="119"/>
      <c r="O24" s="113"/>
      <c r="P24" s="119"/>
      <c r="Q24" s="120"/>
      <c r="R24" s="119"/>
      <c r="S24" s="113"/>
      <c r="T24" s="119"/>
      <c r="U24" s="120"/>
      <c r="V24" s="119"/>
      <c r="W24" s="113"/>
      <c r="X24" s="119"/>
      <c r="Y24" s="120"/>
      <c r="Z24" s="119"/>
      <c r="AA24" s="113"/>
      <c r="AB24" s="119"/>
      <c r="AC24" s="120"/>
      <c r="AD24" s="119"/>
      <c r="AE24" s="113"/>
      <c r="AF24" s="119"/>
      <c r="AG24" s="120"/>
      <c r="AH24" s="119"/>
    </row>
    <row r="25" spans="1:34" x14ac:dyDescent="0.25">
      <c r="A25" s="5">
        <v>15</v>
      </c>
      <c r="B25" s="28"/>
      <c r="C25" s="28" t="s">
        <v>4</v>
      </c>
      <c r="D25" s="119" t="s">
        <v>4</v>
      </c>
      <c r="E25" s="120" t="s">
        <v>4</v>
      </c>
      <c r="F25" s="119" t="s">
        <v>4</v>
      </c>
      <c r="G25" s="121"/>
      <c r="H25" s="122" t="str">
        <f t="shared" si="0"/>
        <v>-</v>
      </c>
      <c r="I25" s="123" t="str">
        <f t="shared" si="1"/>
        <v>-</v>
      </c>
      <c r="J25" s="59" t="str">
        <f t="shared" si="2"/>
        <v>-</v>
      </c>
      <c r="K25" s="113"/>
      <c r="L25" s="119"/>
      <c r="M25" s="120"/>
      <c r="N25" s="119"/>
      <c r="O25" s="113"/>
      <c r="P25" s="119"/>
      <c r="Q25" s="120"/>
      <c r="R25" s="119"/>
      <c r="S25" s="113"/>
      <c r="T25" s="119"/>
      <c r="U25" s="120"/>
      <c r="V25" s="119"/>
      <c r="W25" s="113"/>
      <c r="X25" s="119"/>
      <c r="Y25" s="120"/>
      <c r="Z25" s="119"/>
      <c r="AA25" s="113"/>
      <c r="AB25" s="119"/>
      <c r="AC25" s="120"/>
      <c r="AD25" s="119"/>
      <c r="AE25" s="113"/>
      <c r="AF25" s="119"/>
      <c r="AG25" s="120"/>
      <c r="AH25" s="119"/>
    </row>
    <row r="26" spans="1:34" x14ac:dyDescent="0.25">
      <c r="A26" s="5">
        <v>16</v>
      </c>
      <c r="B26" s="28"/>
      <c r="C26" s="28" t="s">
        <v>4</v>
      </c>
      <c r="D26" s="119" t="s">
        <v>4</v>
      </c>
      <c r="E26" s="120" t="s">
        <v>4</v>
      </c>
      <c r="F26" s="119" t="s">
        <v>4</v>
      </c>
      <c r="G26" s="121"/>
      <c r="H26" s="122" t="str">
        <f t="shared" si="0"/>
        <v>-</v>
      </c>
      <c r="I26" s="123" t="str">
        <f t="shared" si="1"/>
        <v>-</v>
      </c>
      <c r="J26" s="59" t="str">
        <f t="shared" si="2"/>
        <v>-</v>
      </c>
      <c r="K26" s="113"/>
      <c r="L26" s="119"/>
      <c r="M26" s="120"/>
      <c r="N26" s="119"/>
      <c r="O26" s="113"/>
      <c r="P26" s="119"/>
      <c r="Q26" s="120"/>
      <c r="R26" s="119"/>
      <c r="S26" s="113"/>
      <c r="T26" s="119"/>
      <c r="U26" s="120"/>
      <c r="V26" s="119"/>
      <c r="W26" s="113"/>
      <c r="X26" s="119"/>
      <c r="Y26" s="120"/>
      <c r="Z26" s="119"/>
      <c r="AA26" s="113"/>
      <c r="AB26" s="119"/>
      <c r="AC26" s="120"/>
      <c r="AD26" s="119"/>
      <c r="AE26" s="113"/>
      <c r="AF26" s="119"/>
      <c r="AG26" s="120"/>
      <c r="AH26" s="119"/>
    </row>
    <row r="27" spans="1:34" x14ac:dyDescent="0.25">
      <c r="A27" s="5">
        <v>17</v>
      </c>
      <c r="B27" s="28"/>
      <c r="C27" s="28" t="s">
        <v>4</v>
      </c>
      <c r="D27" s="119" t="s">
        <v>4</v>
      </c>
      <c r="E27" s="120" t="s">
        <v>4</v>
      </c>
      <c r="F27" s="119" t="s">
        <v>4</v>
      </c>
      <c r="G27" s="121"/>
      <c r="H27" s="122" t="str">
        <f t="shared" si="0"/>
        <v>-</v>
      </c>
      <c r="I27" s="123" t="str">
        <f t="shared" si="1"/>
        <v>-</v>
      </c>
      <c r="J27" s="59" t="str">
        <f t="shared" si="2"/>
        <v>-</v>
      </c>
      <c r="K27" s="113"/>
      <c r="L27" s="119"/>
      <c r="M27" s="120"/>
      <c r="N27" s="119"/>
      <c r="O27" s="113"/>
      <c r="P27" s="119"/>
      <c r="Q27" s="120"/>
      <c r="R27" s="119"/>
      <c r="S27" s="113"/>
      <c r="T27" s="119"/>
      <c r="U27" s="120"/>
      <c r="V27" s="119"/>
      <c r="W27" s="113"/>
      <c r="X27" s="119"/>
      <c r="Y27" s="120"/>
      <c r="Z27" s="119"/>
      <c r="AA27" s="113"/>
      <c r="AB27" s="119"/>
      <c r="AC27" s="120"/>
      <c r="AD27" s="119"/>
      <c r="AE27" s="113"/>
      <c r="AF27" s="119"/>
      <c r="AG27" s="120"/>
      <c r="AH27" s="119"/>
    </row>
    <row r="28" spans="1:34" x14ac:dyDescent="0.25">
      <c r="A28" s="5">
        <v>18</v>
      </c>
      <c r="B28" s="28"/>
      <c r="C28" s="28" t="s">
        <v>4</v>
      </c>
      <c r="D28" s="119" t="s">
        <v>4</v>
      </c>
      <c r="E28" s="120" t="s">
        <v>4</v>
      </c>
      <c r="F28" s="119" t="s">
        <v>4</v>
      </c>
      <c r="G28" s="121"/>
      <c r="H28" s="122" t="str">
        <f t="shared" si="0"/>
        <v>-</v>
      </c>
      <c r="I28" s="123" t="str">
        <f t="shared" si="1"/>
        <v>-</v>
      </c>
      <c r="J28" s="59" t="str">
        <f t="shared" si="2"/>
        <v>-</v>
      </c>
      <c r="K28" s="113"/>
      <c r="L28" s="119"/>
      <c r="M28" s="120"/>
      <c r="N28" s="119"/>
      <c r="O28" s="113"/>
      <c r="P28" s="119"/>
      <c r="Q28" s="120"/>
      <c r="R28" s="119"/>
      <c r="S28" s="113"/>
      <c r="T28" s="119"/>
      <c r="U28" s="120"/>
      <c r="V28" s="119"/>
      <c r="W28" s="113"/>
      <c r="X28" s="119"/>
      <c r="Y28" s="120"/>
      <c r="Z28" s="119"/>
      <c r="AA28" s="113"/>
      <c r="AB28" s="119"/>
      <c r="AC28" s="120"/>
      <c r="AD28" s="119"/>
      <c r="AE28" s="113"/>
      <c r="AF28" s="119"/>
      <c r="AG28" s="120"/>
      <c r="AH28" s="119"/>
    </row>
    <row r="29" spans="1:34" x14ac:dyDescent="0.25">
      <c r="A29" s="5">
        <v>19</v>
      </c>
      <c r="B29" s="28"/>
      <c r="C29" s="28" t="s">
        <v>4</v>
      </c>
      <c r="D29" s="119" t="s">
        <v>4</v>
      </c>
      <c r="E29" s="120" t="s">
        <v>4</v>
      </c>
      <c r="F29" s="119" t="s">
        <v>4</v>
      </c>
      <c r="G29" s="121"/>
      <c r="H29" s="122" t="str">
        <f t="shared" si="0"/>
        <v>-</v>
      </c>
      <c r="I29" s="123" t="str">
        <f t="shared" si="1"/>
        <v>-</v>
      </c>
      <c r="J29" s="59" t="str">
        <f t="shared" si="2"/>
        <v>-</v>
      </c>
      <c r="K29" s="113"/>
      <c r="L29" s="119"/>
      <c r="M29" s="120"/>
      <c r="N29" s="119"/>
      <c r="O29" s="113"/>
      <c r="P29" s="119"/>
      <c r="Q29" s="120"/>
      <c r="R29" s="119"/>
      <c r="S29" s="113"/>
      <c r="T29" s="119"/>
      <c r="U29" s="120"/>
      <c r="V29" s="119"/>
      <c r="W29" s="113"/>
      <c r="X29" s="119"/>
      <c r="Y29" s="120"/>
      <c r="Z29" s="119"/>
      <c r="AA29" s="113"/>
      <c r="AB29" s="119"/>
      <c r="AC29" s="120"/>
      <c r="AD29" s="119"/>
      <c r="AE29" s="113"/>
      <c r="AF29" s="119"/>
      <c r="AG29" s="120"/>
      <c r="AH29" s="119"/>
    </row>
    <row r="30" spans="1:34" x14ac:dyDescent="0.25">
      <c r="A30" s="5">
        <v>20</v>
      </c>
      <c r="B30" s="28"/>
      <c r="C30" s="28" t="s">
        <v>4</v>
      </c>
      <c r="D30" s="119" t="s">
        <v>4</v>
      </c>
      <c r="E30" s="120" t="s">
        <v>4</v>
      </c>
      <c r="F30" s="119" t="s">
        <v>4</v>
      </c>
      <c r="G30" s="121"/>
      <c r="H30" s="122" t="str">
        <f t="shared" si="0"/>
        <v>-</v>
      </c>
      <c r="I30" s="123" t="str">
        <f t="shared" si="1"/>
        <v>-</v>
      </c>
      <c r="J30" s="59" t="str">
        <f t="shared" si="2"/>
        <v>-</v>
      </c>
      <c r="K30" s="113"/>
      <c r="L30" s="119"/>
      <c r="M30" s="120"/>
      <c r="N30" s="119"/>
      <c r="O30" s="113"/>
      <c r="P30" s="119"/>
      <c r="Q30" s="120"/>
      <c r="R30" s="119"/>
      <c r="S30" s="113"/>
      <c r="T30" s="119"/>
      <c r="U30" s="120"/>
      <c r="V30" s="119"/>
      <c r="W30" s="113"/>
      <c r="X30" s="119"/>
      <c r="Y30" s="120"/>
      <c r="Z30" s="119"/>
      <c r="AA30" s="113"/>
      <c r="AB30" s="119"/>
      <c r="AC30" s="120"/>
      <c r="AD30" s="119"/>
      <c r="AE30" s="113"/>
      <c r="AF30" s="119"/>
      <c r="AG30" s="120"/>
      <c r="AH30" s="119"/>
    </row>
    <row r="31" spans="1:34" x14ac:dyDescent="0.25">
      <c r="A31" s="5">
        <v>21</v>
      </c>
      <c r="B31" s="28"/>
      <c r="C31" s="28" t="s">
        <v>4</v>
      </c>
      <c r="D31" s="119" t="s">
        <v>4</v>
      </c>
      <c r="E31" s="120" t="s">
        <v>4</v>
      </c>
      <c r="F31" s="119" t="s">
        <v>4</v>
      </c>
      <c r="G31" s="121"/>
      <c r="H31" s="122" t="str">
        <f t="shared" si="0"/>
        <v>-</v>
      </c>
      <c r="I31" s="123" t="str">
        <f t="shared" si="1"/>
        <v>-</v>
      </c>
      <c r="J31" s="59" t="str">
        <f t="shared" si="2"/>
        <v>-</v>
      </c>
      <c r="K31" s="113"/>
      <c r="L31" s="119"/>
      <c r="M31" s="120"/>
      <c r="N31" s="119"/>
      <c r="O31" s="113"/>
      <c r="P31" s="119"/>
      <c r="Q31" s="120"/>
      <c r="R31" s="119"/>
      <c r="S31" s="113"/>
      <c r="T31" s="119"/>
      <c r="U31" s="120"/>
      <c r="V31" s="119"/>
      <c r="W31" s="113"/>
      <c r="X31" s="119"/>
      <c r="Y31" s="120"/>
      <c r="Z31" s="119"/>
      <c r="AA31" s="113"/>
      <c r="AB31" s="119"/>
      <c r="AC31" s="120"/>
      <c r="AD31" s="119"/>
      <c r="AE31" s="113"/>
      <c r="AF31" s="119"/>
      <c r="AG31" s="120"/>
      <c r="AH31" s="119"/>
    </row>
    <row r="32" spans="1:34" x14ac:dyDescent="0.25">
      <c r="A32" s="5">
        <v>22</v>
      </c>
      <c r="B32" s="28"/>
      <c r="C32" s="28" t="s">
        <v>4</v>
      </c>
      <c r="D32" s="119" t="s">
        <v>4</v>
      </c>
      <c r="E32" s="120" t="s">
        <v>4</v>
      </c>
      <c r="F32" s="119" t="s">
        <v>4</v>
      </c>
      <c r="G32" s="121"/>
      <c r="H32" s="122" t="str">
        <f t="shared" si="0"/>
        <v>-</v>
      </c>
      <c r="I32" s="123" t="str">
        <f t="shared" si="1"/>
        <v>-</v>
      </c>
      <c r="J32" s="59" t="str">
        <f t="shared" si="2"/>
        <v>-</v>
      </c>
      <c r="K32" s="113"/>
      <c r="L32" s="119"/>
      <c r="M32" s="120"/>
      <c r="N32" s="119"/>
      <c r="O32" s="113"/>
      <c r="P32" s="119"/>
      <c r="Q32" s="120"/>
      <c r="R32" s="119"/>
      <c r="S32" s="113"/>
      <c r="T32" s="119"/>
      <c r="U32" s="120"/>
      <c r="V32" s="119"/>
      <c r="W32" s="113"/>
      <c r="X32" s="119"/>
      <c r="Y32" s="120"/>
      <c r="Z32" s="119"/>
      <c r="AA32" s="113"/>
      <c r="AB32" s="119"/>
      <c r="AC32" s="120"/>
      <c r="AD32" s="119"/>
      <c r="AE32" s="113"/>
      <c r="AF32" s="119"/>
      <c r="AG32" s="120"/>
      <c r="AH32" s="119"/>
    </row>
    <row r="33" spans="1:34" x14ac:dyDescent="0.25">
      <c r="A33" s="5">
        <v>23</v>
      </c>
      <c r="B33" s="28"/>
      <c r="C33" s="28" t="s">
        <v>4</v>
      </c>
      <c r="D33" s="119" t="s">
        <v>4</v>
      </c>
      <c r="E33" s="120" t="s">
        <v>4</v>
      </c>
      <c r="F33" s="119" t="s">
        <v>4</v>
      </c>
      <c r="G33" s="121"/>
      <c r="H33" s="122" t="str">
        <f t="shared" si="0"/>
        <v>-</v>
      </c>
      <c r="I33" s="123" t="str">
        <f t="shared" si="1"/>
        <v>-</v>
      </c>
      <c r="J33" s="59" t="str">
        <f t="shared" si="2"/>
        <v>-</v>
      </c>
      <c r="K33" s="113"/>
      <c r="L33" s="119"/>
      <c r="M33" s="120"/>
      <c r="N33" s="119"/>
      <c r="O33" s="113"/>
      <c r="P33" s="119"/>
      <c r="Q33" s="120"/>
      <c r="R33" s="119"/>
      <c r="S33" s="113"/>
      <c r="T33" s="119"/>
      <c r="U33" s="120"/>
      <c r="V33" s="119"/>
      <c r="W33" s="113"/>
      <c r="X33" s="119"/>
      <c r="Y33" s="120"/>
      <c r="Z33" s="119"/>
      <c r="AA33" s="113"/>
      <c r="AB33" s="119"/>
      <c r="AC33" s="120"/>
      <c r="AD33" s="119"/>
      <c r="AE33" s="113"/>
      <c r="AF33" s="119"/>
      <c r="AG33" s="120"/>
      <c r="AH33" s="119"/>
    </row>
    <row r="34" spans="1:34" x14ac:dyDescent="0.25">
      <c r="A34" s="5">
        <v>24</v>
      </c>
      <c r="B34" s="28"/>
      <c r="C34" s="28" t="s">
        <v>4</v>
      </c>
      <c r="D34" s="119" t="s">
        <v>4</v>
      </c>
      <c r="E34" s="120" t="s">
        <v>4</v>
      </c>
      <c r="F34" s="119" t="s">
        <v>4</v>
      </c>
      <c r="G34" s="121"/>
      <c r="H34" s="122" t="str">
        <f t="shared" si="0"/>
        <v>-</v>
      </c>
      <c r="I34" s="123" t="str">
        <f t="shared" si="1"/>
        <v>-</v>
      </c>
      <c r="J34" s="59" t="str">
        <f t="shared" si="2"/>
        <v>-</v>
      </c>
      <c r="K34" s="113"/>
      <c r="L34" s="119"/>
      <c r="M34" s="120"/>
      <c r="N34" s="119"/>
      <c r="O34" s="113"/>
      <c r="P34" s="119"/>
      <c r="Q34" s="120"/>
      <c r="R34" s="119"/>
      <c r="S34" s="113"/>
      <c r="T34" s="119"/>
      <c r="U34" s="120"/>
      <c r="V34" s="119"/>
      <c r="W34" s="113"/>
      <c r="X34" s="119"/>
      <c r="Y34" s="120"/>
      <c r="Z34" s="119"/>
      <c r="AA34" s="113"/>
      <c r="AB34" s="119"/>
      <c r="AC34" s="120"/>
      <c r="AD34" s="119"/>
      <c r="AE34" s="113"/>
      <c r="AF34" s="119"/>
      <c r="AG34" s="120"/>
      <c r="AH34" s="119"/>
    </row>
    <row r="35" spans="1:34" x14ac:dyDescent="0.25">
      <c r="A35" s="5">
        <v>25</v>
      </c>
      <c r="B35" s="28"/>
      <c r="C35" s="28" t="s">
        <v>4</v>
      </c>
      <c r="D35" s="119" t="s">
        <v>4</v>
      </c>
      <c r="E35" s="120" t="s">
        <v>4</v>
      </c>
      <c r="F35" s="119" t="s">
        <v>4</v>
      </c>
      <c r="G35" s="121"/>
      <c r="H35" s="122" t="str">
        <f t="shared" si="0"/>
        <v>-</v>
      </c>
      <c r="I35" s="123" t="str">
        <f t="shared" si="1"/>
        <v>-</v>
      </c>
      <c r="J35" s="59" t="str">
        <f t="shared" si="2"/>
        <v>-</v>
      </c>
      <c r="K35" s="113"/>
      <c r="L35" s="119"/>
      <c r="M35" s="120"/>
      <c r="N35" s="119"/>
      <c r="O35" s="113"/>
      <c r="P35" s="119"/>
      <c r="Q35" s="120"/>
      <c r="R35" s="119"/>
      <c r="S35" s="113"/>
      <c r="T35" s="119"/>
      <c r="U35" s="120"/>
      <c r="V35" s="119"/>
      <c r="W35" s="113"/>
      <c r="X35" s="119"/>
      <c r="Y35" s="120"/>
      <c r="Z35" s="119"/>
      <c r="AA35" s="113"/>
      <c r="AB35" s="119"/>
      <c r="AC35" s="120"/>
      <c r="AD35" s="119"/>
      <c r="AE35" s="113"/>
      <c r="AF35" s="119"/>
      <c r="AG35" s="120"/>
      <c r="AH35" s="119"/>
    </row>
    <row r="36" spans="1:34" x14ac:dyDescent="0.25">
      <c r="A36" s="5">
        <v>26</v>
      </c>
      <c r="B36" s="28"/>
      <c r="C36" s="28" t="s">
        <v>4</v>
      </c>
      <c r="D36" s="119" t="s">
        <v>4</v>
      </c>
      <c r="E36" s="120" t="s">
        <v>4</v>
      </c>
      <c r="F36" s="119" t="s">
        <v>4</v>
      </c>
      <c r="G36" s="121"/>
      <c r="H36" s="122" t="str">
        <f t="shared" si="0"/>
        <v>-</v>
      </c>
      <c r="I36" s="123" t="str">
        <f t="shared" si="1"/>
        <v>-</v>
      </c>
      <c r="J36" s="59" t="str">
        <f t="shared" si="2"/>
        <v>-</v>
      </c>
      <c r="K36" s="113"/>
      <c r="L36" s="119"/>
      <c r="M36" s="120"/>
      <c r="N36" s="119"/>
      <c r="O36" s="113"/>
      <c r="P36" s="119"/>
      <c r="Q36" s="120"/>
      <c r="R36" s="119"/>
      <c r="S36" s="113"/>
      <c r="T36" s="119"/>
      <c r="U36" s="120"/>
      <c r="V36" s="119"/>
      <c r="W36" s="113"/>
      <c r="X36" s="119"/>
      <c r="Y36" s="120"/>
      <c r="Z36" s="119"/>
      <c r="AA36" s="113"/>
      <c r="AB36" s="119"/>
      <c r="AC36" s="120"/>
      <c r="AD36" s="119"/>
      <c r="AE36" s="113"/>
      <c r="AF36" s="119"/>
      <c r="AG36" s="120"/>
      <c r="AH36" s="119"/>
    </row>
    <row r="37" spans="1:34" x14ac:dyDescent="0.25">
      <c r="A37" s="5">
        <v>27</v>
      </c>
      <c r="B37" s="28"/>
      <c r="C37" s="28" t="s">
        <v>4</v>
      </c>
      <c r="D37" s="119" t="s">
        <v>4</v>
      </c>
      <c r="E37" s="120" t="s">
        <v>4</v>
      </c>
      <c r="F37" s="119" t="s">
        <v>4</v>
      </c>
      <c r="G37" s="121"/>
      <c r="H37" s="122" t="str">
        <f t="shared" si="0"/>
        <v>-</v>
      </c>
      <c r="I37" s="123" t="str">
        <f t="shared" si="1"/>
        <v>-</v>
      </c>
      <c r="J37" s="59" t="str">
        <f t="shared" si="2"/>
        <v>-</v>
      </c>
      <c r="K37" s="113"/>
      <c r="L37" s="119"/>
      <c r="M37" s="120"/>
      <c r="N37" s="119"/>
      <c r="O37" s="113"/>
      <c r="P37" s="119"/>
      <c r="Q37" s="120"/>
      <c r="R37" s="119"/>
      <c r="S37" s="113"/>
      <c r="T37" s="119"/>
      <c r="U37" s="120"/>
      <c r="V37" s="119"/>
      <c r="W37" s="113"/>
      <c r="X37" s="119"/>
      <c r="Y37" s="120"/>
      <c r="Z37" s="119"/>
      <c r="AA37" s="113"/>
      <c r="AB37" s="119"/>
      <c r="AC37" s="120"/>
      <c r="AD37" s="119"/>
      <c r="AE37" s="113"/>
      <c r="AF37" s="119"/>
      <c r="AG37" s="120"/>
      <c r="AH37" s="119"/>
    </row>
    <row r="38" spans="1:34" x14ac:dyDescent="0.25">
      <c r="A38" s="5">
        <v>28</v>
      </c>
      <c r="B38" s="28"/>
      <c r="C38" s="28" t="s">
        <v>4</v>
      </c>
      <c r="D38" s="119" t="s">
        <v>4</v>
      </c>
      <c r="E38" s="120" t="s">
        <v>4</v>
      </c>
      <c r="F38" s="119" t="s">
        <v>4</v>
      </c>
      <c r="G38" s="121"/>
      <c r="H38" s="122" t="str">
        <f t="shared" si="0"/>
        <v>-</v>
      </c>
      <c r="I38" s="123" t="str">
        <f t="shared" si="1"/>
        <v>-</v>
      </c>
      <c r="J38" s="59" t="str">
        <f t="shared" si="2"/>
        <v>-</v>
      </c>
      <c r="K38" s="113"/>
      <c r="L38" s="119"/>
      <c r="M38" s="120"/>
      <c r="N38" s="119"/>
      <c r="O38" s="113"/>
      <c r="P38" s="119"/>
      <c r="Q38" s="120"/>
      <c r="R38" s="119"/>
      <c r="S38" s="113"/>
      <c r="T38" s="119"/>
      <c r="U38" s="120"/>
      <c r="V38" s="119"/>
      <c r="W38" s="113"/>
      <c r="X38" s="119"/>
      <c r="Y38" s="120"/>
      <c r="Z38" s="119"/>
      <c r="AA38" s="113"/>
      <c r="AB38" s="119"/>
      <c r="AC38" s="120"/>
      <c r="AD38" s="119"/>
      <c r="AE38" s="113"/>
      <c r="AF38" s="119"/>
      <c r="AG38" s="120"/>
      <c r="AH38" s="119"/>
    </row>
    <row r="39" spans="1:34" x14ac:dyDescent="0.25">
      <c r="A39" s="5">
        <v>29</v>
      </c>
      <c r="B39" s="28"/>
      <c r="C39" s="28" t="s">
        <v>4</v>
      </c>
      <c r="D39" s="119" t="s">
        <v>4</v>
      </c>
      <c r="E39" s="120" t="s">
        <v>4</v>
      </c>
      <c r="F39" s="119" t="s">
        <v>4</v>
      </c>
      <c r="G39" s="121"/>
      <c r="H39" s="122" t="str">
        <f t="shared" si="0"/>
        <v>-</v>
      </c>
      <c r="I39" s="123" t="str">
        <f t="shared" si="1"/>
        <v>-</v>
      </c>
      <c r="J39" s="59" t="str">
        <f t="shared" si="2"/>
        <v>-</v>
      </c>
      <c r="K39" s="113"/>
      <c r="L39" s="119"/>
      <c r="M39" s="120"/>
      <c r="N39" s="119"/>
      <c r="O39" s="113"/>
      <c r="P39" s="119"/>
      <c r="Q39" s="120"/>
      <c r="R39" s="119"/>
      <c r="S39" s="113"/>
      <c r="T39" s="119"/>
      <c r="U39" s="120"/>
      <c r="V39" s="119"/>
      <c r="W39" s="113"/>
      <c r="X39" s="119"/>
      <c r="Y39" s="120"/>
      <c r="Z39" s="119"/>
      <c r="AA39" s="113"/>
      <c r="AB39" s="119"/>
      <c r="AC39" s="120"/>
      <c r="AD39" s="119"/>
      <c r="AE39" s="113"/>
      <c r="AF39" s="119"/>
      <c r="AG39" s="120"/>
      <c r="AH39" s="119"/>
    </row>
    <row r="40" spans="1:34" x14ac:dyDescent="0.25">
      <c r="A40" s="5">
        <v>30</v>
      </c>
      <c r="B40" s="28"/>
      <c r="C40" s="28" t="s">
        <v>4</v>
      </c>
      <c r="D40" s="119" t="s">
        <v>4</v>
      </c>
      <c r="E40" s="120" t="s">
        <v>4</v>
      </c>
      <c r="F40" s="119" t="s">
        <v>4</v>
      </c>
      <c r="G40" s="121"/>
      <c r="H40" s="122" t="str">
        <f t="shared" si="0"/>
        <v>-</v>
      </c>
      <c r="I40" s="123" t="str">
        <f t="shared" si="1"/>
        <v>-</v>
      </c>
      <c r="J40" s="59" t="str">
        <f t="shared" si="2"/>
        <v>-</v>
      </c>
      <c r="K40" s="113"/>
      <c r="L40" s="119"/>
      <c r="M40" s="120"/>
      <c r="N40" s="119"/>
      <c r="O40" s="113"/>
      <c r="P40" s="119"/>
      <c r="Q40" s="120"/>
      <c r="R40" s="119"/>
      <c r="S40" s="113"/>
      <c r="T40" s="119"/>
      <c r="U40" s="120"/>
      <c r="V40" s="119"/>
      <c r="W40" s="113"/>
      <c r="X40" s="119"/>
      <c r="Y40" s="120"/>
      <c r="Z40" s="119"/>
      <c r="AA40" s="113"/>
      <c r="AB40" s="119"/>
      <c r="AC40" s="120"/>
      <c r="AD40" s="119"/>
      <c r="AE40" s="113"/>
      <c r="AF40" s="119"/>
      <c r="AG40" s="120"/>
      <c r="AH40" s="119"/>
    </row>
    <row r="41" spans="1:34" x14ac:dyDescent="0.25">
      <c r="A41" s="5">
        <v>31</v>
      </c>
      <c r="B41" s="28"/>
      <c r="C41" s="28" t="s">
        <v>4</v>
      </c>
      <c r="D41" s="119" t="s">
        <v>4</v>
      </c>
      <c r="E41" s="120" t="s">
        <v>4</v>
      </c>
      <c r="F41" s="119" t="s">
        <v>4</v>
      </c>
      <c r="G41" s="121"/>
      <c r="H41" s="122" t="str">
        <f t="shared" si="0"/>
        <v>-</v>
      </c>
      <c r="I41" s="123" t="str">
        <f t="shared" si="1"/>
        <v>-</v>
      </c>
      <c r="J41" s="59" t="str">
        <f t="shared" si="2"/>
        <v>-</v>
      </c>
      <c r="K41" s="113"/>
      <c r="L41" s="119"/>
      <c r="M41" s="120"/>
      <c r="N41" s="119"/>
      <c r="O41" s="113"/>
      <c r="P41" s="119"/>
      <c r="Q41" s="120"/>
      <c r="R41" s="119"/>
      <c r="S41" s="113"/>
      <c r="T41" s="119"/>
      <c r="U41" s="120"/>
      <c r="V41" s="119"/>
      <c r="W41" s="113"/>
      <c r="X41" s="119"/>
      <c r="Y41" s="120"/>
      <c r="Z41" s="119"/>
      <c r="AA41" s="113"/>
      <c r="AB41" s="119"/>
      <c r="AC41" s="120"/>
      <c r="AD41" s="119"/>
      <c r="AE41" s="113"/>
      <c r="AF41" s="119"/>
      <c r="AG41" s="120"/>
      <c r="AH41" s="119"/>
    </row>
    <row r="42" spans="1:34" x14ac:dyDescent="0.25">
      <c r="A42" s="5">
        <v>32</v>
      </c>
      <c r="B42" s="28"/>
      <c r="C42" s="28" t="s">
        <v>4</v>
      </c>
      <c r="D42" s="119" t="s">
        <v>4</v>
      </c>
      <c r="E42" s="120" t="s">
        <v>4</v>
      </c>
      <c r="F42" s="119" t="s">
        <v>4</v>
      </c>
      <c r="G42" s="121"/>
      <c r="H42" s="122" t="str">
        <f t="shared" si="0"/>
        <v>-</v>
      </c>
      <c r="I42" s="123" t="str">
        <f t="shared" si="1"/>
        <v>-</v>
      </c>
      <c r="J42" s="59" t="str">
        <f t="shared" si="2"/>
        <v>-</v>
      </c>
      <c r="K42" s="113"/>
      <c r="L42" s="119"/>
      <c r="M42" s="120"/>
      <c r="N42" s="119"/>
      <c r="O42" s="113"/>
      <c r="P42" s="119"/>
      <c r="Q42" s="120"/>
      <c r="R42" s="119"/>
      <c r="S42" s="113"/>
      <c r="T42" s="119"/>
      <c r="U42" s="120"/>
      <c r="V42" s="119"/>
      <c r="W42" s="113"/>
      <c r="X42" s="119"/>
      <c r="Y42" s="120"/>
      <c r="Z42" s="119"/>
      <c r="AA42" s="113"/>
      <c r="AB42" s="119"/>
      <c r="AC42" s="120"/>
      <c r="AD42" s="119"/>
      <c r="AE42" s="113"/>
      <c r="AF42" s="119"/>
      <c r="AG42" s="120"/>
      <c r="AH42" s="119"/>
    </row>
    <row r="43" spans="1:34" x14ac:dyDescent="0.25">
      <c r="A43" s="5">
        <v>33</v>
      </c>
      <c r="B43" s="28"/>
      <c r="C43" s="28" t="s">
        <v>4</v>
      </c>
      <c r="D43" s="119" t="s">
        <v>4</v>
      </c>
      <c r="E43" s="120" t="s">
        <v>4</v>
      </c>
      <c r="F43" s="119" t="s">
        <v>4</v>
      </c>
      <c r="G43" s="121"/>
      <c r="H43" s="122" t="str">
        <f t="shared" si="0"/>
        <v>-</v>
      </c>
      <c r="I43" s="123" t="str">
        <f t="shared" si="1"/>
        <v>-</v>
      </c>
      <c r="J43" s="59" t="str">
        <f t="shared" si="2"/>
        <v>-</v>
      </c>
      <c r="K43" s="113"/>
      <c r="L43" s="119"/>
      <c r="M43" s="120"/>
      <c r="N43" s="119"/>
      <c r="O43" s="113"/>
      <c r="P43" s="119"/>
      <c r="Q43" s="120"/>
      <c r="R43" s="119"/>
      <c r="S43" s="113"/>
      <c r="T43" s="119"/>
      <c r="U43" s="120"/>
      <c r="V43" s="119"/>
      <c r="W43" s="113"/>
      <c r="X43" s="119"/>
      <c r="Y43" s="120"/>
      <c r="Z43" s="119"/>
      <c r="AA43" s="113"/>
      <c r="AB43" s="119"/>
      <c r="AC43" s="120"/>
      <c r="AD43" s="119"/>
      <c r="AE43" s="113"/>
      <c r="AF43" s="119"/>
      <c r="AG43" s="120"/>
      <c r="AH43" s="119"/>
    </row>
    <row r="44" spans="1:34" x14ac:dyDescent="0.25">
      <c r="A44" s="5">
        <v>34</v>
      </c>
      <c r="B44" s="28"/>
      <c r="C44" s="28" t="s">
        <v>4</v>
      </c>
      <c r="D44" s="119" t="s">
        <v>4</v>
      </c>
      <c r="E44" s="120" t="s">
        <v>4</v>
      </c>
      <c r="F44" s="119" t="s">
        <v>4</v>
      </c>
      <c r="G44" s="121"/>
      <c r="H44" s="122" t="str">
        <f t="shared" si="0"/>
        <v>-</v>
      </c>
      <c r="I44" s="123" t="str">
        <f t="shared" si="1"/>
        <v>-</v>
      </c>
      <c r="J44" s="59" t="str">
        <f t="shared" si="2"/>
        <v>-</v>
      </c>
      <c r="K44" s="113"/>
      <c r="L44" s="119"/>
      <c r="M44" s="120"/>
      <c r="N44" s="119"/>
      <c r="O44" s="113"/>
      <c r="P44" s="119"/>
      <c r="Q44" s="120"/>
      <c r="R44" s="119"/>
      <c r="S44" s="113"/>
      <c r="T44" s="119"/>
      <c r="U44" s="120"/>
      <c r="V44" s="119"/>
      <c r="W44" s="113"/>
      <c r="X44" s="119"/>
      <c r="Y44" s="120"/>
      <c r="Z44" s="119"/>
      <c r="AA44" s="113"/>
      <c r="AB44" s="119"/>
      <c r="AC44" s="120"/>
      <c r="AD44" s="119"/>
      <c r="AE44" s="113"/>
      <c r="AF44" s="119"/>
      <c r="AG44" s="120"/>
      <c r="AH44" s="119"/>
    </row>
    <row r="45" spans="1:34" ht="15.75" thickBot="1" x14ac:dyDescent="0.3">
      <c r="A45" s="5">
        <v>35</v>
      </c>
      <c r="B45" s="28"/>
      <c r="C45" s="28" t="s">
        <v>4</v>
      </c>
      <c r="D45" s="119" t="s">
        <v>4</v>
      </c>
      <c r="E45" s="120" t="s">
        <v>4</v>
      </c>
      <c r="F45" s="119" t="s">
        <v>4</v>
      </c>
      <c r="G45" s="121"/>
      <c r="H45" s="124" t="str">
        <f t="shared" si="0"/>
        <v>-</v>
      </c>
      <c r="I45" s="125" t="str">
        <f t="shared" si="1"/>
        <v>-</v>
      </c>
      <c r="J45" s="126" t="str">
        <f t="shared" si="2"/>
        <v>-</v>
      </c>
      <c r="K45" s="113"/>
      <c r="L45" s="119"/>
      <c r="M45" s="120"/>
      <c r="N45" s="119"/>
      <c r="O45" s="113"/>
      <c r="P45" s="119"/>
      <c r="Q45" s="120"/>
      <c r="R45" s="119"/>
      <c r="S45" s="113"/>
      <c r="T45" s="119"/>
      <c r="U45" s="120"/>
      <c r="V45" s="119"/>
      <c r="W45" s="113"/>
      <c r="X45" s="119"/>
      <c r="Y45" s="120"/>
      <c r="Z45" s="119"/>
      <c r="AA45" s="113"/>
      <c r="AB45" s="119"/>
      <c r="AC45" s="120"/>
      <c r="AD45" s="119"/>
      <c r="AE45" s="113"/>
      <c r="AF45" s="119"/>
      <c r="AG45" s="120"/>
      <c r="AH45" s="119"/>
    </row>
    <row r="46" spans="1:34" ht="15.75" thickBot="1" x14ac:dyDescent="0.3">
      <c r="A46" s="176" t="s">
        <v>105</v>
      </c>
      <c r="B46" s="177"/>
      <c r="C46" s="178"/>
      <c r="D46" s="127" t="str">
        <f>IFERROR(AVERAGE(D11:D45),"-")</f>
        <v>-</v>
      </c>
      <c r="E46" s="128" t="str">
        <f>IFERROR(AVERAGE(E11:E45),"-")</f>
        <v>-</v>
      </c>
      <c r="F46" s="128" t="str">
        <f>IFERROR(AVERAGE(F11:F45),"-")</f>
        <v>-</v>
      </c>
      <c r="G46" s="129"/>
      <c r="H46" s="130" t="str">
        <f t="shared" si="0"/>
        <v>-</v>
      </c>
      <c r="I46" s="131" t="str">
        <f t="shared" si="1"/>
        <v>-</v>
      </c>
      <c r="J46" s="132" t="str">
        <f>IFERROR((COUNTIF(J11:J45,"Yes")/(COUNTIF(J11:J45,"Yes")+COUNTIF(J11:J45,"No"))),"-")</f>
        <v>-</v>
      </c>
      <c r="K46" s="133"/>
      <c r="L46" s="127" t="str">
        <f>IFERROR(AVERAGE(L11:L45),"-")</f>
        <v>-</v>
      </c>
      <c r="M46" s="128" t="str">
        <f>IFERROR(AVERAGE(M11:M45),"-")</f>
        <v>-</v>
      </c>
      <c r="N46" s="128" t="str">
        <f>IFERROR(AVERAGE(N11:N45),"-")</f>
        <v>-</v>
      </c>
      <c r="O46" s="134"/>
      <c r="P46" s="127" t="str">
        <f>IFERROR(AVERAGE(P11:P45),"-")</f>
        <v>-</v>
      </c>
      <c r="Q46" s="128" t="str">
        <f>IFERROR(AVERAGE(Q11:Q45),"-")</f>
        <v>-</v>
      </c>
      <c r="R46" s="128" t="str">
        <f>IFERROR(AVERAGE(R11:R45),"-")</f>
        <v>-</v>
      </c>
      <c r="S46" s="134"/>
      <c r="T46" s="127" t="str">
        <f>IFERROR(AVERAGE(T11:T45),"-")</f>
        <v>-</v>
      </c>
      <c r="U46" s="128" t="str">
        <f>IFERROR(AVERAGE(U11:U45),"-")</f>
        <v>-</v>
      </c>
      <c r="V46" s="128" t="str">
        <f>IFERROR(AVERAGE(V11:V45),"-")</f>
        <v>-</v>
      </c>
      <c r="W46" s="134"/>
      <c r="X46" s="127" t="str">
        <f>IFERROR(AVERAGE(X11:X45),"-")</f>
        <v>-</v>
      </c>
      <c r="Y46" s="128" t="str">
        <f>IFERROR(AVERAGE(Y11:Y45),"-")</f>
        <v>-</v>
      </c>
      <c r="Z46" s="128" t="str">
        <f>IFERROR(AVERAGE(Z11:Z45),"-")</f>
        <v>-</v>
      </c>
      <c r="AA46" s="134"/>
      <c r="AB46" s="127" t="str">
        <f>IFERROR(AVERAGE(AB11:AB45),"-")</f>
        <v>-</v>
      </c>
      <c r="AC46" s="128" t="str">
        <f>IFERROR(AVERAGE(AC11:AC45),"-")</f>
        <v>-</v>
      </c>
      <c r="AD46" s="128" t="str">
        <f>IFERROR(AVERAGE(AD11:AD45),"-")</f>
        <v>-</v>
      </c>
      <c r="AE46" s="134"/>
      <c r="AF46" s="127" t="str">
        <f>IFERROR(AVERAGE(AF11:AF45),"-")</f>
        <v>-</v>
      </c>
      <c r="AG46" s="128" t="str">
        <f>IFERROR(AVERAGE(AG11:AG45),"-")</f>
        <v>-</v>
      </c>
      <c r="AH46" s="135" t="str">
        <f>IFERROR(AVERAGE(AH11:AH45),"-")</f>
        <v>-</v>
      </c>
    </row>
  </sheetData>
  <sheetProtection algorithmName="SHA-512" hashValue="B1COl0kb67K6jf1W5bqDC+9VHd6+4Dt4R8yERGo74wjhf9veKlvqay+zhtc1yo487Yz4b42E0zlUFQ4E8ZAc1g==" saltValue="TDfV5TVO94AmyVEchKlu5Q==" spinCount="100000" sheet="1" objects="1" scenarios="1"/>
  <mergeCells count="20">
    <mergeCell ref="E7:F7"/>
    <mergeCell ref="C7:D7"/>
    <mergeCell ref="B2:I2"/>
    <mergeCell ref="B3:J3"/>
    <mergeCell ref="A5:B6"/>
    <mergeCell ref="H5:J5"/>
    <mergeCell ref="A7:B7"/>
    <mergeCell ref="C5:D5"/>
    <mergeCell ref="C6:D6"/>
    <mergeCell ref="E5:F5"/>
    <mergeCell ref="E6:F6"/>
    <mergeCell ref="X9:Z9"/>
    <mergeCell ref="AB9:AD9"/>
    <mergeCell ref="AF9:AH9"/>
    <mergeCell ref="A10:B10"/>
    <mergeCell ref="A46:C46"/>
    <mergeCell ref="D9:J9"/>
    <mergeCell ref="L9:N9"/>
    <mergeCell ref="P9:R9"/>
    <mergeCell ref="T9:V9"/>
  </mergeCells>
  <dataValidations count="2">
    <dataValidation allowBlank="1" showErrorMessage="1" sqref="A8:A45 M7:XFD7 G10:J46 D8:D45 E8:XFD8 K9:XFD44 E10:F45 A5:C7 E6"/>
    <dataValidation allowBlank="1" showErrorMessage="1" promptTitle="Don't Change This Cell." prompt="If you wish to change a student name, enter it into the &quot;70&quot; spreadsheet and hit the &quot;reset&quot; button." sqref="B9:C45"/>
  </dataValidation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H46"/>
  <sheetViews>
    <sheetView workbookViewId="0">
      <selection activeCell="E6" sqref="E6:F6"/>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5" t="s">
        <v>94</v>
      </c>
      <c r="C2" s="185"/>
      <c r="D2" s="185"/>
      <c r="E2" s="185"/>
      <c r="F2" s="185"/>
      <c r="G2" s="185"/>
      <c r="H2" s="185"/>
      <c r="I2" s="185"/>
      <c r="J2" s="107"/>
      <c r="K2" s="107"/>
      <c r="L2" s="107"/>
      <c r="M2" s="107"/>
      <c r="N2" s="107"/>
      <c r="O2" s="107"/>
      <c r="P2" s="107"/>
    </row>
    <row r="3" spans="1:34" ht="15.75" x14ac:dyDescent="0.25">
      <c r="B3" s="159" t="s">
        <v>95</v>
      </c>
      <c r="C3" s="159"/>
      <c r="D3" s="159"/>
      <c r="E3" s="159"/>
      <c r="F3" s="159"/>
      <c r="G3" s="159"/>
      <c r="H3" s="159"/>
      <c r="I3" s="159"/>
      <c r="J3" s="159"/>
      <c r="K3" s="108"/>
      <c r="L3" s="108"/>
      <c r="M3" s="108"/>
      <c r="N3" s="108"/>
      <c r="O3" s="108"/>
      <c r="P3" s="108"/>
    </row>
    <row r="4" spans="1:34" ht="15.75" x14ac:dyDescent="0.25">
      <c r="B4" s="105"/>
      <c r="C4" s="105"/>
      <c r="D4" s="105"/>
      <c r="E4" s="105"/>
      <c r="F4" s="105"/>
      <c r="G4" s="105"/>
      <c r="H4" s="105"/>
      <c r="I4" s="105"/>
      <c r="S4" s="105"/>
      <c r="W4" s="105"/>
    </row>
    <row r="5" spans="1:34" x14ac:dyDescent="0.25">
      <c r="A5" s="160" t="s">
        <v>6</v>
      </c>
      <c r="B5" s="160"/>
      <c r="C5" s="160" t="s">
        <v>7</v>
      </c>
      <c r="D5" s="160"/>
      <c r="E5" s="160" t="s">
        <v>106</v>
      </c>
      <c r="F5" s="160"/>
      <c r="H5" s="186" t="s">
        <v>83</v>
      </c>
      <c r="I5" s="187"/>
      <c r="J5" s="187"/>
    </row>
    <row r="6" spans="1:34" x14ac:dyDescent="0.25">
      <c r="A6" s="160"/>
      <c r="B6" s="160"/>
      <c r="C6" s="160"/>
      <c r="D6" s="160"/>
      <c r="E6" s="188" t="s">
        <v>113</v>
      </c>
      <c r="F6" s="188"/>
      <c r="H6" s="109" t="s">
        <v>0</v>
      </c>
      <c r="I6" s="109" t="s">
        <v>2</v>
      </c>
      <c r="J6" s="109" t="s">
        <v>96</v>
      </c>
    </row>
    <row r="7" spans="1:34" x14ac:dyDescent="0.25">
      <c r="A7" s="189" t="s">
        <v>107</v>
      </c>
      <c r="B7" s="189"/>
      <c r="C7" s="189" t="s">
        <v>107</v>
      </c>
      <c r="D7" s="189"/>
      <c r="E7" s="189" t="s">
        <v>108</v>
      </c>
      <c r="F7" s="189"/>
      <c r="H7" s="110" t="s">
        <v>4</v>
      </c>
      <c r="I7" s="110" t="s">
        <v>4</v>
      </c>
      <c r="J7" s="110" t="s">
        <v>4</v>
      </c>
      <c r="L7" s="111"/>
    </row>
    <row r="9" spans="1:34" ht="14.45" customHeight="1" x14ac:dyDescent="0.25">
      <c r="A9" s="112"/>
      <c r="B9" s="112"/>
      <c r="C9" s="112"/>
      <c r="D9" s="179" t="s">
        <v>97</v>
      </c>
      <c r="E9" s="180"/>
      <c r="F9" s="180"/>
      <c r="G9" s="180"/>
      <c r="H9" s="180"/>
      <c r="I9" s="180"/>
      <c r="J9" s="180"/>
      <c r="K9" s="113"/>
      <c r="L9" s="181" t="s">
        <v>98</v>
      </c>
      <c r="M9" s="182"/>
      <c r="N9" s="183"/>
      <c r="O9" s="113"/>
      <c r="P9" s="173" t="s">
        <v>99</v>
      </c>
      <c r="Q9" s="173"/>
      <c r="R9" s="173"/>
      <c r="S9" s="113"/>
      <c r="T9" s="173" t="s">
        <v>100</v>
      </c>
      <c r="U9" s="173"/>
      <c r="V9" s="173"/>
      <c r="W9" s="113"/>
      <c r="X9" s="173" t="s">
        <v>101</v>
      </c>
      <c r="Y9" s="173"/>
      <c r="Z9" s="173"/>
      <c r="AA9" s="113"/>
      <c r="AB9" s="173" t="s">
        <v>102</v>
      </c>
      <c r="AC9" s="173"/>
      <c r="AD9" s="173"/>
      <c r="AE9" s="113"/>
      <c r="AF9" s="173" t="s">
        <v>103</v>
      </c>
      <c r="AG9" s="173"/>
      <c r="AH9" s="173"/>
    </row>
    <row r="10" spans="1:34" ht="15.75" thickBot="1" x14ac:dyDescent="0.3">
      <c r="A10" s="174" t="s">
        <v>1</v>
      </c>
      <c r="B10" s="175"/>
      <c r="C10" s="114" t="s">
        <v>78</v>
      </c>
      <c r="D10" s="115" t="s">
        <v>42</v>
      </c>
      <c r="E10" s="115" t="s">
        <v>43</v>
      </c>
      <c r="F10" s="115" t="s">
        <v>44</v>
      </c>
      <c r="G10" s="116"/>
      <c r="H10" s="58" t="s">
        <v>104</v>
      </c>
      <c r="I10" s="57" t="s">
        <v>47</v>
      </c>
      <c r="J10" s="58" t="s">
        <v>96</v>
      </c>
      <c r="K10" s="117"/>
      <c r="L10" s="115" t="s">
        <v>42</v>
      </c>
      <c r="M10" s="115" t="s">
        <v>43</v>
      </c>
      <c r="N10" s="115" t="s">
        <v>44</v>
      </c>
      <c r="O10" s="117"/>
      <c r="P10" s="115" t="s">
        <v>42</v>
      </c>
      <c r="Q10" s="115" t="s">
        <v>43</v>
      </c>
      <c r="R10" s="115" t="s">
        <v>44</v>
      </c>
      <c r="S10" s="117"/>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7">
        <v>1</v>
      </c>
      <c r="B11" s="118"/>
      <c r="C11" s="118" t="s">
        <v>4</v>
      </c>
      <c r="D11" s="119" t="s">
        <v>4</v>
      </c>
      <c r="E11" s="120" t="s">
        <v>4</v>
      </c>
      <c r="F11" s="119" t="s">
        <v>4</v>
      </c>
      <c r="G11" s="121"/>
      <c r="H11" s="122" t="str">
        <f>IFERROR((IF((MAX(D11:F11)/I$7)=0,"-",MAX(D11:F11)/I$7)),"-")</f>
        <v>-</v>
      </c>
      <c r="I11" s="123" t="str">
        <f>IFERROR((IF((MAX(D11:F11)-D11)/D11=0,"-",MAX(D11:F11)-D11)/D11),"-")</f>
        <v>-</v>
      </c>
      <c r="J11" s="59" t="str">
        <f>IFERROR(((IF((MAX(D11:F11)/J$7)=0,"-",IF(MAX(D11:F11)&gt;=J$7,"Yes","No")))),"-")</f>
        <v>-</v>
      </c>
      <c r="K11" s="113"/>
      <c r="L11" s="119"/>
      <c r="M11" s="50"/>
      <c r="N11" s="119"/>
      <c r="O11" s="113"/>
      <c r="P11" s="119"/>
      <c r="Q11" s="50"/>
      <c r="R11" s="119"/>
      <c r="S11" s="113"/>
      <c r="T11" s="119"/>
      <c r="U11" s="50"/>
      <c r="V11" s="119"/>
      <c r="W11" s="113"/>
      <c r="X11" s="119"/>
      <c r="Y11" s="50"/>
      <c r="Z11" s="119"/>
      <c r="AA11" s="113"/>
      <c r="AB11" s="119"/>
      <c r="AC11" s="50"/>
      <c r="AD11" s="119"/>
      <c r="AE11" s="113"/>
      <c r="AF11" s="119"/>
      <c r="AG11" s="50"/>
      <c r="AH11" s="119"/>
    </row>
    <row r="12" spans="1:34" x14ac:dyDescent="0.25">
      <c r="A12" s="5">
        <v>2</v>
      </c>
      <c r="B12" s="118"/>
      <c r="C12" s="118" t="s">
        <v>4</v>
      </c>
      <c r="D12" s="119" t="s">
        <v>4</v>
      </c>
      <c r="E12" s="120" t="s">
        <v>4</v>
      </c>
      <c r="F12" s="119" t="s">
        <v>4</v>
      </c>
      <c r="G12" s="121"/>
      <c r="H12" s="122" t="str">
        <f t="shared" ref="H12:H46" si="0">IFERROR((IF((MAX(D12:F12)/I$7)=0,"-",MAX(D12:F12)/I$7)),"-")</f>
        <v>-</v>
      </c>
      <c r="I12" s="123" t="str">
        <f t="shared" ref="I12:I46" si="1">IFERROR((IF((MAX(D12:F12)-D12)/D12=0,"-",MAX(D12:F12)-D12)/D12),"-")</f>
        <v>-</v>
      </c>
      <c r="J12" s="59" t="str">
        <f t="shared" ref="J12:J45" si="2">IFERROR(((IF((MAX(D12:F12)/J$7)=0,"-",IF(MAX(D12:F12)&gt;=J$7,"Yes","No")))),"-")</f>
        <v>-</v>
      </c>
      <c r="K12" s="113"/>
      <c r="L12" s="119"/>
      <c r="M12" s="120"/>
      <c r="N12" s="119"/>
      <c r="O12" s="113"/>
      <c r="P12" s="119"/>
      <c r="Q12" s="120"/>
      <c r="R12" s="119"/>
      <c r="S12" s="113"/>
      <c r="T12" s="119"/>
      <c r="U12" s="120"/>
      <c r="V12" s="119"/>
      <c r="W12" s="113"/>
      <c r="X12" s="119"/>
      <c r="Y12" s="120"/>
      <c r="Z12" s="119"/>
      <c r="AA12" s="113"/>
      <c r="AB12" s="119"/>
      <c r="AC12" s="120"/>
      <c r="AD12" s="119"/>
      <c r="AE12" s="113"/>
      <c r="AF12" s="119"/>
      <c r="AG12" s="120"/>
      <c r="AH12" s="119"/>
    </row>
    <row r="13" spans="1:34" x14ac:dyDescent="0.25">
      <c r="A13" s="5">
        <v>3</v>
      </c>
      <c r="B13" s="118"/>
      <c r="C13" s="118" t="s">
        <v>4</v>
      </c>
      <c r="D13" s="119" t="s">
        <v>4</v>
      </c>
      <c r="E13" s="120" t="s">
        <v>4</v>
      </c>
      <c r="F13" s="119" t="s">
        <v>4</v>
      </c>
      <c r="G13" s="121"/>
      <c r="H13" s="122" t="str">
        <f t="shared" si="0"/>
        <v>-</v>
      </c>
      <c r="I13" s="123" t="str">
        <f t="shared" si="1"/>
        <v>-</v>
      </c>
      <c r="J13" s="59" t="str">
        <f t="shared" si="2"/>
        <v>-</v>
      </c>
      <c r="K13" s="113"/>
      <c r="L13" s="119"/>
      <c r="M13" s="120"/>
      <c r="N13" s="119"/>
      <c r="O13" s="113"/>
      <c r="P13" s="119"/>
      <c r="Q13" s="120"/>
      <c r="R13" s="119"/>
      <c r="S13" s="113"/>
      <c r="T13" s="119"/>
      <c r="U13" s="120"/>
      <c r="V13" s="119"/>
      <c r="W13" s="113"/>
      <c r="X13" s="119"/>
      <c r="Y13" s="120"/>
      <c r="Z13" s="119"/>
      <c r="AA13" s="113"/>
      <c r="AB13" s="119"/>
      <c r="AC13" s="120"/>
      <c r="AD13" s="119"/>
      <c r="AE13" s="113"/>
      <c r="AF13" s="119"/>
      <c r="AG13" s="120"/>
      <c r="AH13" s="119"/>
    </row>
    <row r="14" spans="1:34" x14ac:dyDescent="0.25">
      <c r="A14" s="5">
        <v>4</v>
      </c>
      <c r="B14" s="118"/>
      <c r="C14" s="118" t="s">
        <v>4</v>
      </c>
      <c r="D14" s="119" t="s">
        <v>4</v>
      </c>
      <c r="E14" s="120" t="s">
        <v>4</v>
      </c>
      <c r="F14" s="119" t="s">
        <v>4</v>
      </c>
      <c r="G14" s="121"/>
      <c r="H14" s="122" t="str">
        <f t="shared" si="0"/>
        <v>-</v>
      </c>
      <c r="I14" s="123" t="str">
        <f t="shared" si="1"/>
        <v>-</v>
      </c>
      <c r="J14" s="59" t="str">
        <f t="shared" si="2"/>
        <v>-</v>
      </c>
      <c r="K14" s="113"/>
      <c r="L14" s="119"/>
      <c r="M14" s="120"/>
      <c r="N14" s="119"/>
      <c r="O14" s="113"/>
      <c r="P14" s="119"/>
      <c r="Q14" s="120"/>
      <c r="R14" s="119"/>
      <c r="S14" s="113"/>
      <c r="T14" s="119"/>
      <c r="U14" s="120"/>
      <c r="V14" s="119"/>
      <c r="W14" s="113"/>
      <c r="X14" s="119"/>
      <c r="Y14" s="120"/>
      <c r="Z14" s="119"/>
      <c r="AA14" s="113"/>
      <c r="AB14" s="119"/>
      <c r="AC14" s="120"/>
      <c r="AD14" s="119"/>
      <c r="AE14" s="113"/>
      <c r="AF14" s="119"/>
      <c r="AG14" s="120"/>
      <c r="AH14" s="119"/>
    </row>
    <row r="15" spans="1:34" x14ac:dyDescent="0.25">
      <c r="A15" s="5">
        <v>5</v>
      </c>
      <c r="B15" s="118"/>
      <c r="C15" s="118" t="s">
        <v>4</v>
      </c>
      <c r="D15" s="119" t="s">
        <v>4</v>
      </c>
      <c r="E15" s="120" t="s">
        <v>4</v>
      </c>
      <c r="F15" s="119" t="s">
        <v>4</v>
      </c>
      <c r="G15" s="121"/>
      <c r="H15" s="122" t="str">
        <f t="shared" si="0"/>
        <v>-</v>
      </c>
      <c r="I15" s="123" t="str">
        <f t="shared" si="1"/>
        <v>-</v>
      </c>
      <c r="J15" s="59" t="str">
        <f t="shared" si="2"/>
        <v>-</v>
      </c>
      <c r="K15" s="113"/>
      <c r="L15" s="119"/>
      <c r="M15" s="120"/>
      <c r="N15" s="119"/>
      <c r="O15" s="113"/>
      <c r="P15" s="119"/>
      <c r="Q15" s="120"/>
      <c r="R15" s="119"/>
      <c r="S15" s="113"/>
      <c r="T15" s="119"/>
      <c r="U15" s="120"/>
      <c r="V15" s="119"/>
      <c r="W15" s="113"/>
      <c r="X15" s="119"/>
      <c r="Y15" s="120"/>
      <c r="Z15" s="119"/>
      <c r="AA15" s="113"/>
      <c r="AB15" s="119"/>
      <c r="AC15" s="120"/>
      <c r="AD15" s="119"/>
      <c r="AE15" s="113"/>
      <c r="AF15" s="119"/>
      <c r="AG15" s="120"/>
      <c r="AH15" s="119"/>
    </row>
    <row r="16" spans="1:34" x14ac:dyDescent="0.25">
      <c r="A16" s="5">
        <v>6</v>
      </c>
      <c r="B16" s="118"/>
      <c r="C16" s="118" t="s">
        <v>4</v>
      </c>
      <c r="D16" s="119" t="s">
        <v>4</v>
      </c>
      <c r="E16" s="120" t="s">
        <v>4</v>
      </c>
      <c r="F16" s="119" t="s">
        <v>4</v>
      </c>
      <c r="G16" s="121"/>
      <c r="H16" s="122" t="str">
        <f t="shared" si="0"/>
        <v>-</v>
      </c>
      <c r="I16" s="123" t="str">
        <f t="shared" si="1"/>
        <v>-</v>
      </c>
      <c r="J16" s="59" t="str">
        <f t="shared" si="2"/>
        <v>-</v>
      </c>
      <c r="K16" s="113"/>
      <c r="L16" s="119"/>
      <c r="M16" s="120"/>
      <c r="N16" s="119"/>
      <c r="O16" s="113"/>
      <c r="P16" s="119"/>
      <c r="Q16" s="120"/>
      <c r="R16" s="119"/>
      <c r="S16" s="113"/>
      <c r="T16" s="119"/>
      <c r="U16" s="120"/>
      <c r="V16" s="119"/>
      <c r="W16" s="113"/>
      <c r="X16" s="119"/>
      <c r="Y16" s="120"/>
      <c r="Z16" s="119"/>
      <c r="AA16" s="113"/>
      <c r="AB16" s="119"/>
      <c r="AC16" s="120"/>
      <c r="AD16" s="119"/>
      <c r="AE16" s="113"/>
      <c r="AF16" s="119"/>
      <c r="AG16" s="120"/>
      <c r="AH16" s="119"/>
    </row>
    <row r="17" spans="1:34" x14ac:dyDescent="0.25">
      <c r="A17" s="5">
        <v>7</v>
      </c>
      <c r="B17" s="118"/>
      <c r="C17" s="118" t="s">
        <v>4</v>
      </c>
      <c r="D17" s="119" t="s">
        <v>4</v>
      </c>
      <c r="E17" s="120" t="s">
        <v>4</v>
      </c>
      <c r="F17" s="119" t="s">
        <v>4</v>
      </c>
      <c r="G17" s="121"/>
      <c r="H17" s="122" t="str">
        <f t="shared" si="0"/>
        <v>-</v>
      </c>
      <c r="I17" s="123" t="str">
        <f t="shared" si="1"/>
        <v>-</v>
      </c>
      <c r="J17" s="59" t="str">
        <f t="shared" si="2"/>
        <v>-</v>
      </c>
      <c r="K17" s="113"/>
      <c r="L17" s="119"/>
      <c r="M17" s="120"/>
      <c r="N17" s="119"/>
      <c r="O17" s="113"/>
      <c r="P17" s="119"/>
      <c r="Q17" s="120"/>
      <c r="R17" s="119"/>
      <c r="S17" s="113"/>
      <c r="T17" s="119"/>
      <c r="U17" s="120"/>
      <c r="V17" s="119"/>
      <c r="W17" s="113"/>
      <c r="X17" s="119"/>
      <c r="Y17" s="120"/>
      <c r="Z17" s="119"/>
      <c r="AA17" s="113"/>
      <c r="AB17" s="119"/>
      <c r="AC17" s="120"/>
      <c r="AD17" s="119"/>
      <c r="AE17" s="113"/>
      <c r="AF17" s="119"/>
      <c r="AG17" s="120"/>
      <c r="AH17" s="119"/>
    </row>
    <row r="18" spans="1:34" x14ac:dyDescent="0.25">
      <c r="A18" s="5">
        <v>8</v>
      </c>
      <c r="B18" s="118"/>
      <c r="C18" s="118" t="s">
        <v>4</v>
      </c>
      <c r="D18" s="119" t="s">
        <v>4</v>
      </c>
      <c r="E18" s="120" t="s">
        <v>4</v>
      </c>
      <c r="F18" s="119" t="s">
        <v>4</v>
      </c>
      <c r="G18" s="121"/>
      <c r="H18" s="122" t="str">
        <f t="shared" si="0"/>
        <v>-</v>
      </c>
      <c r="I18" s="123" t="str">
        <f t="shared" si="1"/>
        <v>-</v>
      </c>
      <c r="J18" s="59" t="str">
        <f t="shared" si="2"/>
        <v>-</v>
      </c>
      <c r="K18" s="113"/>
      <c r="L18" s="119"/>
      <c r="M18" s="120"/>
      <c r="N18" s="119"/>
      <c r="O18" s="113"/>
      <c r="P18" s="119"/>
      <c r="Q18" s="120"/>
      <c r="R18" s="119"/>
      <c r="S18" s="113"/>
      <c r="T18" s="119"/>
      <c r="U18" s="120"/>
      <c r="V18" s="119"/>
      <c r="W18" s="113"/>
      <c r="X18" s="119"/>
      <c r="Y18" s="120"/>
      <c r="Z18" s="119"/>
      <c r="AA18" s="113"/>
      <c r="AB18" s="119"/>
      <c r="AC18" s="120"/>
      <c r="AD18" s="119"/>
      <c r="AE18" s="113"/>
      <c r="AF18" s="119"/>
      <c r="AG18" s="120"/>
      <c r="AH18" s="119"/>
    </row>
    <row r="19" spans="1:34" x14ac:dyDescent="0.25">
      <c r="A19" s="5">
        <v>9</v>
      </c>
      <c r="B19" s="118"/>
      <c r="C19" s="118" t="s">
        <v>4</v>
      </c>
      <c r="D19" s="119" t="s">
        <v>4</v>
      </c>
      <c r="E19" s="120" t="s">
        <v>4</v>
      </c>
      <c r="F19" s="119" t="s">
        <v>4</v>
      </c>
      <c r="G19" s="121"/>
      <c r="H19" s="122" t="str">
        <f t="shared" si="0"/>
        <v>-</v>
      </c>
      <c r="I19" s="123" t="str">
        <f t="shared" si="1"/>
        <v>-</v>
      </c>
      <c r="J19" s="59" t="str">
        <f t="shared" si="2"/>
        <v>-</v>
      </c>
      <c r="K19" s="113"/>
      <c r="L19" s="119"/>
      <c r="M19" s="120"/>
      <c r="N19" s="119"/>
      <c r="O19" s="113"/>
      <c r="P19" s="119"/>
      <c r="Q19" s="120"/>
      <c r="R19" s="119"/>
      <c r="S19" s="113"/>
      <c r="T19" s="119"/>
      <c r="U19" s="120"/>
      <c r="V19" s="119"/>
      <c r="W19" s="113"/>
      <c r="X19" s="119"/>
      <c r="Y19" s="120"/>
      <c r="Z19" s="119"/>
      <c r="AA19" s="113"/>
      <c r="AB19" s="119"/>
      <c r="AC19" s="120"/>
      <c r="AD19" s="119"/>
      <c r="AE19" s="113"/>
      <c r="AF19" s="119"/>
      <c r="AG19" s="120"/>
      <c r="AH19" s="119"/>
    </row>
    <row r="20" spans="1:34" x14ac:dyDescent="0.25">
      <c r="A20" s="5">
        <v>10</v>
      </c>
      <c r="B20" s="118"/>
      <c r="C20" s="118" t="s">
        <v>4</v>
      </c>
      <c r="D20" s="119" t="s">
        <v>4</v>
      </c>
      <c r="E20" s="120" t="s">
        <v>4</v>
      </c>
      <c r="F20" s="119" t="s">
        <v>4</v>
      </c>
      <c r="G20" s="121"/>
      <c r="H20" s="122" t="str">
        <f t="shared" si="0"/>
        <v>-</v>
      </c>
      <c r="I20" s="123" t="str">
        <f t="shared" si="1"/>
        <v>-</v>
      </c>
      <c r="J20" s="59" t="str">
        <f t="shared" si="2"/>
        <v>-</v>
      </c>
      <c r="K20" s="113"/>
      <c r="L20" s="119"/>
      <c r="M20" s="120"/>
      <c r="N20" s="119"/>
      <c r="O20" s="113"/>
      <c r="P20" s="119"/>
      <c r="Q20" s="120"/>
      <c r="R20" s="119"/>
      <c r="S20" s="113"/>
      <c r="T20" s="119"/>
      <c r="U20" s="120"/>
      <c r="V20" s="119"/>
      <c r="W20" s="113"/>
      <c r="X20" s="119"/>
      <c r="Y20" s="120"/>
      <c r="Z20" s="119"/>
      <c r="AA20" s="113"/>
      <c r="AB20" s="119"/>
      <c r="AC20" s="120"/>
      <c r="AD20" s="119"/>
      <c r="AE20" s="113"/>
      <c r="AF20" s="119"/>
      <c r="AG20" s="120"/>
      <c r="AH20" s="119"/>
    </row>
    <row r="21" spans="1:34" x14ac:dyDescent="0.25">
      <c r="A21" s="5">
        <v>11</v>
      </c>
      <c r="B21" s="118"/>
      <c r="C21" s="118" t="s">
        <v>4</v>
      </c>
      <c r="D21" s="119" t="s">
        <v>4</v>
      </c>
      <c r="E21" s="120" t="s">
        <v>4</v>
      </c>
      <c r="F21" s="119" t="s">
        <v>4</v>
      </c>
      <c r="G21" s="121"/>
      <c r="H21" s="122" t="str">
        <f t="shared" si="0"/>
        <v>-</v>
      </c>
      <c r="I21" s="123" t="str">
        <f t="shared" si="1"/>
        <v>-</v>
      </c>
      <c r="J21" s="59" t="str">
        <f t="shared" si="2"/>
        <v>-</v>
      </c>
      <c r="K21" s="113"/>
      <c r="L21" s="119"/>
      <c r="M21" s="120"/>
      <c r="N21" s="119"/>
      <c r="O21" s="113"/>
      <c r="P21" s="119"/>
      <c r="Q21" s="120"/>
      <c r="R21" s="119"/>
      <c r="S21" s="113"/>
      <c r="T21" s="119"/>
      <c r="U21" s="120"/>
      <c r="V21" s="119"/>
      <c r="W21" s="113"/>
      <c r="X21" s="119"/>
      <c r="Y21" s="120"/>
      <c r="Z21" s="119"/>
      <c r="AA21" s="113"/>
      <c r="AB21" s="119"/>
      <c r="AC21" s="120"/>
      <c r="AD21" s="119"/>
      <c r="AE21" s="113"/>
      <c r="AF21" s="119"/>
      <c r="AG21" s="120"/>
      <c r="AH21" s="119"/>
    </row>
    <row r="22" spans="1:34" x14ac:dyDescent="0.25">
      <c r="A22" s="5">
        <v>12</v>
      </c>
      <c r="B22" s="118"/>
      <c r="C22" s="118" t="s">
        <v>4</v>
      </c>
      <c r="D22" s="119" t="s">
        <v>4</v>
      </c>
      <c r="E22" s="120" t="s">
        <v>4</v>
      </c>
      <c r="F22" s="119" t="s">
        <v>4</v>
      </c>
      <c r="G22" s="121"/>
      <c r="H22" s="122" t="str">
        <f t="shared" si="0"/>
        <v>-</v>
      </c>
      <c r="I22" s="123" t="str">
        <f t="shared" si="1"/>
        <v>-</v>
      </c>
      <c r="J22" s="59" t="str">
        <f t="shared" si="2"/>
        <v>-</v>
      </c>
      <c r="K22" s="113"/>
      <c r="L22" s="119"/>
      <c r="M22" s="120"/>
      <c r="N22" s="119"/>
      <c r="O22" s="113"/>
      <c r="P22" s="119"/>
      <c r="Q22" s="120"/>
      <c r="R22" s="119"/>
      <c r="S22" s="113"/>
      <c r="T22" s="119"/>
      <c r="U22" s="120"/>
      <c r="V22" s="119"/>
      <c r="W22" s="113"/>
      <c r="X22" s="119"/>
      <c r="Y22" s="120"/>
      <c r="Z22" s="119"/>
      <c r="AA22" s="113"/>
      <c r="AB22" s="119"/>
      <c r="AC22" s="120"/>
      <c r="AD22" s="119"/>
      <c r="AE22" s="113"/>
      <c r="AF22" s="119"/>
      <c r="AG22" s="120"/>
      <c r="AH22" s="119"/>
    </row>
    <row r="23" spans="1:34" x14ac:dyDescent="0.25">
      <c r="A23" s="5">
        <v>13</v>
      </c>
      <c r="B23" s="118"/>
      <c r="C23" s="118" t="s">
        <v>4</v>
      </c>
      <c r="D23" s="119" t="s">
        <v>4</v>
      </c>
      <c r="E23" s="120" t="s">
        <v>4</v>
      </c>
      <c r="F23" s="119" t="s">
        <v>4</v>
      </c>
      <c r="G23" s="121"/>
      <c r="H23" s="122" t="str">
        <f t="shared" si="0"/>
        <v>-</v>
      </c>
      <c r="I23" s="123" t="str">
        <f t="shared" si="1"/>
        <v>-</v>
      </c>
      <c r="J23" s="59" t="str">
        <f t="shared" si="2"/>
        <v>-</v>
      </c>
      <c r="K23" s="113"/>
      <c r="L23" s="119"/>
      <c r="M23" s="120"/>
      <c r="N23" s="119"/>
      <c r="O23" s="113"/>
      <c r="P23" s="119"/>
      <c r="Q23" s="120"/>
      <c r="R23" s="119"/>
      <c r="S23" s="113"/>
      <c r="T23" s="119"/>
      <c r="U23" s="120"/>
      <c r="V23" s="119"/>
      <c r="W23" s="113"/>
      <c r="X23" s="119"/>
      <c r="Y23" s="120"/>
      <c r="Z23" s="119"/>
      <c r="AA23" s="113"/>
      <c r="AB23" s="119"/>
      <c r="AC23" s="120"/>
      <c r="AD23" s="119"/>
      <c r="AE23" s="113"/>
      <c r="AF23" s="119"/>
      <c r="AG23" s="120"/>
      <c r="AH23" s="119"/>
    </row>
    <row r="24" spans="1:34" x14ac:dyDescent="0.25">
      <c r="A24" s="5">
        <v>14</v>
      </c>
      <c r="B24" s="118"/>
      <c r="C24" s="118" t="s">
        <v>4</v>
      </c>
      <c r="D24" s="119" t="s">
        <v>4</v>
      </c>
      <c r="E24" s="120" t="s">
        <v>4</v>
      </c>
      <c r="F24" s="119" t="s">
        <v>4</v>
      </c>
      <c r="G24" s="121"/>
      <c r="H24" s="122" t="str">
        <f t="shared" si="0"/>
        <v>-</v>
      </c>
      <c r="I24" s="123" t="str">
        <f t="shared" si="1"/>
        <v>-</v>
      </c>
      <c r="J24" s="59" t="str">
        <f t="shared" si="2"/>
        <v>-</v>
      </c>
      <c r="K24" s="113"/>
      <c r="L24" s="119"/>
      <c r="M24" s="120"/>
      <c r="N24" s="119"/>
      <c r="O24" s="113"/>
      <c r="P24" s="119"/>
      <c r="Q24" s="120"/>
      <c r="R24" s="119"/>
      <c r="S24" s="113"/>
      <c r="T24" s="119"/>
      <c r="U24" s="120"/>
      <c r="V24" s="119"/>
      <c r="W24" s="113"/>
      <c r="X24" s="119"/>
      <c r="Y24" s="120"/>
      <c r="Z24" s="119"/>
      <c r="AA24" s="113"/>
      <c r="AB24" s="119"/>
      <c r="AC24" s="120"/>
      <c r="AD24" s="119"/>
      <c r="AE24" s="113"/>
      <c r="AF24" s="119"/>
      <c r="AG24" s="120"/>
      <c r="AH24" s="119"/>
    </row>
    <row r="25" spans="1:34" x14ac:dyDescent="0.25">
      <c r="A25" s="5">
        <v>15</v>
      </c>
      <c r="B25" s="118"/>
      <c r="C25" s="118" t="s">
        <v>4</v>
      </c>
      <c r="D25" s="119" t="s">
        <v>4</v>
      </c>
      <c r="E25" s="120" t="s">
        <v>4</v>
      </c>
      <c r="F25" s="119" t="s">
        <v>4</v>
      </c>
      <c r="G25" s="121"/>
      <c r="H25" s="122" t="str">
        <f t="shared" si="0"/>
        <v>-</v>
      </c>
      <c r="I25" s="123" t="str">
        <f t="shared" si="1"/>
        <v>-</v>
      </c>
      <c r="J25" s="59" t="str">
        <f t="shared" si="2"/>
        <v>-</v>
      </c>
      <c r="K25" s="113"/>
      <c r="L25" s="119"/>
      <c r="M25" s="120"/>
      <c r="N25" s="119"/>
      <c r="O25" s="113"/>
      <c r="P25" s="119"/>
      <c r="Q25" s="120"/>
      <c r="R25" s="119"/>
      <c r="S25" s="113"/>
      <c r="T25" s="119"/>
      <c r="U25" s="120"/>
      <c r="V25" s="119"/>
      <c r="W25" s="113"/>
      <c r="X25" s="119"/>
      <c r="Y25" s="120"/>
      <c r="Z25" s="119"/>
      <c r="AA25" s="113"/>
      <c r="AB25" s="119"/>
      <c r="AC25" s="120"/>
      <c r="AD25" s="119"/>
      <c r="AE25" s="113"/>
      <c r="AF25" s="119"/>
      <c r="AG25" s="120"/>
      <c r="AH25" s="119"/>
    </row>
    <row r="26" spans="1:34" x14ac:dyDescent="0.25">
      <c r="A26" s="5">
        <v>16</v>
      </c>
      <c r="B26" s="118"/>
      <c r="C26" s="118" t="s">
        <v>4</v>
      </c>
      <c r="D26" s="119" t="s">
        <v>4</v>
      </c>
      <c r="E26" s="120" t="s">
        <v>4</v>
      </c>
      <c r="F26" s="119" t="s">
        <v>4</v>
      </c>
      <c r="G26" s="121"/>
      <c r="H26" s="122" t="str">
        <f t="shared" si="0"/>
        <v>-</v>
      </c>
      <c r="I26" s="123" t="str">
        <f t="shared" si="1"/>
        <v>-</v>
      </c>
      <c r="J26" s="59" t="str">
        <f t="shared" si="2"/>
        <v>-</v>
      </c>
      <c r="K26" s="113"/>
      <c r="L26" s="119"/>
      <c r="M26" s="120"/>
      <c r="N26" s="119"/>
      <c r="O26" s="113"/>
      <c r="P26" s="119"/>
      <c r="Q26" s="120"/>
      <c r="R26" s="119"/>
      <c r="S26" s="113"/>
      <c r="T26" s="119"/>
      <c r="U26" s="120"/>
      <c r="V26" s="119"/>
      <c r="W26" s="113"/>
      <c r="X26" s="119"/>
      <c r="Y26" s="120"/>
      <c r="Z26" s="119"/>
      <c r="AA26" s="113"/>
      <c r="AB26" s="119"/>
      <c r="AC26" s="120"/>
      <c r="AD26" s="119"/>
      <c r="AE26" s="113"/>
      <c r="AF26" s="119"/>
      <c r="AG26" s="120"/>
      <c r="AH26" s="119"/>
    </row>
    <row r="27" spans="1:34" x14ac:dyDescent="0.25">
      <c r="A27" s="5">
        <v>17</v>
      </c>
      <c r="B27" s="118"/>
      <c r="C27" s="118" t="s">
        <v>4</v>
      </c>
      <c r="D27" s="119" t="s">
        <v>4</v>
      </c>
      <c r="E27" s="120" t="s">
        <v>4</v>
      </c>
      <c r="F27" s="119" t="s">
        <v>4</v>
      </c>
      <c r="G27" s="121"/>
      <c r="H27" s="122" t="str">
        <f t="shared" si="0"/>
        <v>-</v>
      </c>
      <c r="I27" s="123" t="str">
        <f t="shared" si="1"/>
        <v>-</v>
      </c>
      <c r="J27" s="59" t="str">
        <f t="shared" si="2"/>
        <v>-</v>
      </c>
      <c r="K27" s="113"/>
      <c r="L27" s="119"/>
      <c r="M27" s="120"/>
      <c r="N27" s="119"/>
      <c r="O27" s="113"/>
      <c r="P27" s="119"/>
      <c r="Q27" s="120"/>
      <c r="R27" s="119"/>
      <c r="S27" s="113"/>
      <c r="T27" s="119"/>
      <c r="U27" s="120"/>
      <c r="V27" s="119"/>
      <c r="W27" s="113"/>
      <c r="X27" s="119"/>
      <c r="Y27" s="120"/>
      <c r="Z27" s="119"/>
      <c r="AA27" s="113"/>
      <c r="AB27" s="119"/>
      <c r="AC27" s="120"/>
      <c r="AD27" s="119"/>
      <c r="AE27" s="113"/>
      <c r="AF27" s="119"/>
      <c r="AG27" s="120"/>
      <c r="AH27" s="119"/>
    </row>
    <row r="28" spans="1:34" x14ac:dyDescent="0.25">
      <c r="A28" s="5">
        <v>18</v>
      </c>
      <c r="B28" s="118"/>
      <c r="C28" s="118" t="s">
        <v>4</v>
      </c>
      <c r="D28" s="119" t="s">
        <v>4</v>
      </c>
      <c r="E28" s="120" t="s">
        <v>4</v>
      </c>
      <c r="F28" s="119" t="s">
        <v>4</v>
      </c>
      <c r="G28" s="121"/>
      <c r="H28" s="122" t="str">
        <f t="shared" si="0"/>
        <v>-</v>
      </c>
      <c r="I28" s="123" t="str">
        <f t="shared" si="1"/>
        <v>-</v>
      </c>
      <c r="J28" s="59" t="str">
        <f t="shared" si="2"/>
        <v>-</v>
      </c>
      <c r="K28" s="113"/>
      <c r="L28" s="119"/>
      <c r="M28" s="120"/>
      <c r="N28" s="119"/>
      <c r="O28" s="113"/>
      <c r="P28" s="119"/>
      <c r="Q28" s="120"/>
      <c r="R28" s="119"/>
      <c r="S28" s="113"/>
      <c r="T28" s="119"/>
      <c r="U28" s="120"/>
      <c r="V28" s="119"/>
      <c r="W28" s="113"/>
      <c r="X28" s="119"/>
      <c r="Y28" s="120"/>
      <c r="Z28" s="119"/>
      <c r="AA28" s="113"/>
      <c r="AB28" s="119"/>
      <c r="AC28" s="120"/>
      <c r="AD28" s="119"/>
      <c r="AE28" s="113"/>
      <c r="AF28" s="119"/>
      <c r="AG28" s="120"/>
      <c r="AH28" s="119"/>
    </row>
    <row r="29" spans="1:34" x14ac:dyDescent="0.25">
      <c r="A29" s="5">
        <v>19</v>
      </c>
      <c r="B29" s="118"/>
      <c r="C29" s="118" t="s">
        <v>4</v>
      </c>
      <c r="D29" s="119" t="s">
        <v>4</v>
      </c>
      <c r="E29" s="120" t="s">
        <v>4</v>
      </c>
      <c r="F29" s="119" t="s">
        <v>4</v>
      </c>
      <c r="G29" s="121"/>
      <c r="H29" s="122" t="str">
        <f t="shared" si="0"/>
        <v>-</v>
      </c>
      <c r="I29" s="123" t="str">
        <f t="shared" si="1"/>
        <v>-</v>
      </c>
      <c r="J29" s="59" t="str">
        <f t="shared" si="2"/>
        <v>-</v>
      </c>
      <c r="K29" s="113"/>
      <c r="L29" s="119"/>
      <c r="M29" s="120"/>
      <c r="N29" s="119"/>
      <c r="O29" s="113"/>
      <c r="P29" s="119"/>
      <c r="Q29" s="120"/>
      <c r="R29" s="119"/>
      <c r="S29" s="113"/>
      <c r="T29" s="119"/>
      <c r="U29" s="120"/>
      <c r="V29" s="119"/>
      <c r="W29" s="113"/>
      <c r="X29" s="119"/>
      <c r="Y29" s="120"/>
      <c r="Z29" s="119"/>
      <c r="AA29" s="113"/>
      <c r="AB29" s="119"/>
      <c r="AC29" s="120"/>
      <c r="AD29" s="119"/>
      <c r="AE29" s="113"/>
      <c r="AF29" s="119"/>
      <c r="AG29" s="120"/>
      <c r="AH29" s="119"/>
    </row>
    <row r="30" spans="1:34" x14ac:dyDescent="0.25">
      <c r="A30" s="5">
        <v>20</v>
      </c>
      <c r="B30" s="118"/>
      <c r="C30" s="118" t="s">
        <v>4</v>
      </c>
      <c r="D30" s="119" t="s">
        <v>4</v>
      </c>
      <c r="E30" s="120" t="s">
        <v>4</v>
      </c>
      <c r="F30" s="119" t="s">
        <v>4</v>
      </c>
      <c r="G30" s="121"/>
      <c r="H30" s="122" t="str">
        <f t="shared" si="0"/>
        <v>-</v>
      </c>
      <c r="I30" s="123" t="str">
        <f t="shared" si="1"/>
        <v>-</v>
      </c>
      <c r="J30" s="59" t="str">
        <f t="shared" si="2"/>
        <v>-</v>
      </c>
      <c r="K30" s="113"/>
      <c r="L30" s="119"/>
      <c r="M30" s="120"/>
      <c r="N30" s="119"/>
      <c r="O30" s="113"/>
      <c r="P30" s="119"/>
      <c r="Q30" s="120"/>
      <c r="R30" s="119"/>
      <c r="S30" s="113"/>
      <c r="T30" s="119"/>
      <c r="U30" s="120"/>
      <c r="V30" s="119"/>
      <c r="W30" s="113"/>
      <c r="X30" s="119"/>
      <c r="Y30" s="120"/>
      <c r="Z30" s="119"/>
      <c r="AA30" s="113"/>
      <c r="AB30" s="119"/>
      <c r="AC30" s="120"/>
      <c r="AD30" s="119"/>
      <c r="AE30" s="113"/>
      <c r="AF30" s="119"/>
      <c r="AG30" s="120"/>
      <c r="AH30" s="119"/>
    </row>
    <row r="31" spans="1:34" x14ac:dyDescent="0.25">
      <c r="A31" s="5">
        <v>21</v>
      </c>
      <c r="B31" s="118"/>
      <c r="C31" s="118" t="s">
        <v>4</v>
      </c>
      <c r="D31" s="119" t="s">
        <v>4</v>
      </c>
      <c r="E31" s="120" t="s">
        <v>4</v>
      </c>
      <c r="F31" s="119" t="s">
        <v>4</v>
      </c>
      <c r="G31" s="121"/>
      <c r="H31" s="122" t="str">
        <f t="shared" si="0"/>
        <v>-</v>
      </c>
      <c r="I31" s="123" t="str">
        <f t="shared" si="1"/>
        <v>-</v>
      </c>
      <c r="J31" s="59" t="str">
        <f t="shared" si="2"/>
        <v>-</v>
      </c>
      <c r="K31" s="113"/>
      <c r="L31" s="119"/>
      <c r="M31" s="120"/>
      <c r="N31" s="119"/>
      <c r="O31" s="113"/>
      <c r="P31" s="119"/>
      <c r="Q31" s="120"/>
      <c r="R31" s="119"/>
      <c r="S31" s="113"/>
      <c r="T31" s="119"/>
      <c r="U31" s="120"/>
      <c r="V31" s="119"/>
      <c r="W31" s="113"/>
      <c r="X31" s="119"/>
      <c r="Y31" s="120"/>
      <c r="Z31" s="119"/>
      <c r="AA31" s="113"/>
      <c r="AB31" s="119"/>
      <c r="AC31" s="120"/>
      <c r="AD31" s="119"/>
      <c r="AE31" s="113"/>
      <c r="AF31" s="119"/>
      <c r="AG31" s="120"/>
      <c r="AH31" s="119"/>
    </row>
    <row r="32" spans="1:34" x14ac:dyDescent="0.25">
      <c r="A32" s="5">
        <v>22</v>
      </c>
      <c r="B32" s="118"/>
      <c r="C32" s="118" t="s">
        <v>4</v>
      </c>
      <c r="D32" s="119" t="s">
        <v>4</v>
      </c>
      <c r="E32" s="120" t="s">
        <v>4</v>
      </c>
      <c r="F32" s="119" t="s">
        <v>4</v>
      </c>
      <c r="G32" s="121"/>
      <c r="H32" s="122" t="str">
        <f t="shared" si="0"/>
        <v>-</v>
      </c>
      <c r="I32" s="123" t="str">
        <f t="shared" si="1"/>
        <v>-</v>
      </c>
      <c r="J32" s="59" t="str">
        <f t="shared" si="2"/>
        <v>-</v>
      </c>
      <c r="K32" s="113"/>
      <c r="L32" s="119"/>
      <c r="M32" s="120"/>
      <c r="N32" s="119"/>
      <c r="O32" s="113"/>
      <c r="P32" s="119"/>
      <c r="Q32" s="120"/>
      <c r="R32" s="119"/>
      <c r="S32" s="113"/>
      <c r="T32" s="119"/>
      <c r="U32" s="120"/>
      <c r="V32" s="119"/>
      <c r="W32" s="113"/>
      <c r="X32" s="119"/>
      <c r="Y32" s="120"/>
      <c r="Z32" s="119"/>
      <c r="AA32" s="113"/>
      <c r="AB32" s="119"/>
      <c r="AC32" s="120"/>
      <c r="AD32" s="119"/>
      <c r="AE32" s="113"/>
      <c r="AF32" s="119"/>
      <c r="AG32" s="120"/>
      <c r="AH32" s="119"/>
    </row>
    <row r="33" spans="1:34" x14ac:dyDescent="0.25">
      <c r="A33" s="5">
        <v>23</v>
      </c>
      <c r="B33" s="118"/>
      <c r="C33" s="118" t="s">
        <v>4</v>
      </c>
      <c r="D33" s="119" t="s">
        <v>4</v>
      </c>
      <c r="E33" s="120" t="s">
        <v>4</v>
      </c>
      <c r="F33" s="119" t="s">
        <v>4</v>
      </c>
      <c r="G33" s="121"/>
      <c r="H33" s="122" t="str">
        <f t="shared" si="0"/>
        <v>-</v>
      </c>
      <c r="I33" s="123" t="str">
        <f t="shared" si="1"/>
        <v>-</v>
      </c>
      <c r="J33" s="59" t="str">
        <f t="shared" si="2"/>
        <v>-</v>
      </c>
      <c r="K33" s="113"/>
      <c r="L33" s="119"/>
      <c r="M33" s="120"/>
      <c r="N33" s="119"/>
      <c r="O33" s="113"/>
      <c r="P33" s="119"/>
      <c r="Q33" s="120"/>
      <c r="R33" s="119"/>
      <c r="S33" s="113"/>
      <c r="T33" s="119"/>
      <c r="U33" s="120"/>
      <c r="V33" s="119"/>
      <c r="W33" s="113"/>
      <c r="X33" s="119"/>
      <c r="Y33" s="120"/>
      <c r="Z33" s="119"/>
      <c r="AA33" s="113"/>
      <c r="AB33" s="119"/>
      <c r="AC33" s="120"/>
      <c r="AD33" s="119"/>
      <c r="AE33" s="113"/>
      <c r="AF33" s="119"/>
      <c r="AG33" s="120"/>
      <c r="AH33" s="119"/>
    </row>
    <row r="34" spans="1:34" x14ac:dyDescent="0.25">
      <c r="A34" s="5">
        <v>24</v>
      </c>
      <c r="B34" s="118"/>
      <c r="C34" s="118" t="s">
        <v>4</v>
      </c>
      <c r="D34" s="119" t="s">
        <v>4</v>
      </c>
      <c r="E34" s="120" t="s">
        <v>4</v>
      </c>
      <c r="F34" s="119" t="s">
        <v>4</v>
      </c>
      <c r="G34" s="121"/>
      <c r="H34" s="122" t="str">
        <f t="shared" si="0"/>
        <v>-</v>
      </c>
      <c r="I34" s="123" t="str">
        <f t="shared" si="1"/>
        <v>-</v>
      </c>
      <c r="J34" s="59" t="str">
        <f t="shared" si="2"/>
        <v>-</v>
      </c>
      <c r="K34" s="113"/>
      <c r="L34" s="119"/>
      <c r="M34" s="120"/>
      <c r="N34" s="119"/>
      <c r="O34" s="113"/>
      <c r="P34" s="119"/>
      <c r="Q34" s="120"/>
      <c r="R34" s="119"/>
      <c r="S34" s="113"/>
      <c r="T34" s="119"/>
      <c r="U34" s="120"/>
      <c r="V34" s="119"/>
      <c r="W34" s="113"/>
      <c r="X34" s="119"/>
      <c r="Y34" s="120"/>
      <c r="Z34" s="119"/>
      <c r="AA34" s="113"/>
      <c r="AB34" s="119"/>
      <c r="AC34" s="120"/>
      <c r="AD34" s="119"/>
      <c r="AE34" s="113"/>
      <c r="AF34" s="119"/>
      <c r="AG34" s="120"/>
      <c r="AH34" s="119"/>
    </row>
    <row r="35" spans="1:34" x14ac:dyDescent="0.25">
      <c r="A35" s="5">
        <v>25</v>
      </c>
      <c r="B35" s="118"/>
      <c r="C35" s="118" t="s">
        <v>4</v>
      </c>
      <c r="D35" s="119" t="s">
        <v>4</v>
      </c>
      <c r="E35" s="120" t="s">
        <v>4</v>
      </c>
      <c r="F35" s="119" t="s">
        <v>4</v>
      </c>
      <c r="G35" s="121"/>
      <c r="H35" s="122" t="str">
        <f t="shared" si="0"/>
        <v>-</v>
      </c>
      <c r="I35" s="123" t="str">
        <f t="shared" si="1"/>
        <v>-</v>
      </c>
      <c r="J35" s="59" t="str">
        <f t="shared" si="2"/>
        <v>-</v>
      </c>
      <c r="K35" s="113"/>
      <c r="L35" s="119"/>
      <c r="M35" s="120"/>
      <c r="N35" s="119"/>
      <c r="O35" s="113"/>
      <c r="P35" s="119"/>
      <c r="Q35" s="120"/>
      <c r="R35" s="119"/>
      <c r="S35" s="113"/>
      <c r="T35" s="119"/>
      <c r="U35" s="120"/>
      <c r="V35" s="119"/>
      <c r="W35" s="113"/>
      <c r="X35" s="119"/>
      <c r="Y35" s="120"/>
      <c r="Z35" s="119"/>
      <c r="AA35" s="113"/>
      <c r="AB35" s="119"/>
      <c r="AC35" s="120"/>
      <c r="AD35" s="119"/>
      <c r="AE35" s="113"/>
      <c r="AF35" s="119"/>
      <c r="AG35" s="120"/>
      <c r="AH35" s="119"/>
    </row>
    <row r="36" spans="1:34" x14ac:dyDescent="0.25">
      <c r="A36" s="5">
        <v>26</v>
      </c>
      <c r="B36" s="118"/>
      <c r="C36" s="118" t="s">
        <v>4</v>
      </c>
      <c r="D36" s="119" t="s">
        <v>4</v>
      </c>
      <c r="E36" s="120" t="s">
        <v>4</v>
      </c>
      <c r="F36" s="119" t="s">
        <v>4</v>
      </c>
      <c r="G36" s="121"/>
      <c r="H36" s="122" t="str">
        <f t="shared" si="0"/>
        <v>-</v>
      </c>
      <c r="I36" s="123" t="str">
        <f t="shared" si="1"/>
        <v>-</v>
      </c>
      <c r="J36" s="59" t="str">
        <f t="shared" si="2"/>
        <v>-</v>
      </c>
      <c r="K36" s="113"/>
      <c r="L36" s="119"/>
      <c r="M36" s="120"/>
      <c r="N36" s="119"/>
      <c r="O36" s="113"/>
      <c r="P36" s="119"/>
      <c r="Q36" s="120"/>
      <c r="R36" s="119"/>
      <c r="S36" s="113"/>
      <c r="T36" s="119"/>
      <c r="U36" s="120"/>
      <c r="V36" s="119"/>
      <c r="W36" s="113"/>
      <c r="X36" s="119"/>
      <c r="Y36" s="120"/>
      <c r="Z36" s="119"/>
      <c r="AA36" s="113"/>
      <c r="AB36" s="119"/>
      <c r="AC36" s="120"/>
      <c r="AD36" s="119"/>
      <c r="AE36" s="113"/>
      <c r="AF36" s="119"/>
      <c r="AG36" s="120"/>
      <c r="AH36" s="119"/>
    </row>
    <row r="37" spans="1:34" x14ac:dyDescent="0.25">
      <c r="A37" s="5">
        <v>27</v>
      </c>
      <c r="B37" s="118"/>
      <c r="C37" s="118" t="s">
        <v>4</v>
      </c>
      <c r="D37" s="119" t="s">
        <v>4</v>
      </c>
      <c r="E37" s="120" t="s">
        <v>4</v>
      </c>
      <c r="F37" s="119" t="s">
        <v>4</v>
      </c>
      <c r="G37" s="121"/>
      <c r="H37" s="122" t="str">
        <f t="shared" si="0"/>
        <v>-</v>
      </c>
      <c r="I37" s="123" t="str">
        <f t="shared" si="1"/>
        <v>-</v>
      </c>
      <c r="J37" s="59" t="str">
        <f t="shared" si="2"/>
        <v>-</v>
      </c>
      <c r="K37" s="113"/>
      <c r="L37" s="119"/>
      <c r="M37" s="120"/>
      <c r="N37" s="119"/>
      <c r="O37" s="113"/>
      <c r="P37" s="119"/>
      <c r="Q37" s="120"/>
      <c r="R37" s="119"/>
      <c r="S37" s="113"/>
      <c r="T37" s="119"/>
      <c r="U37" s="120"/>
      <c r="V37" s="119"/>
      <c r="W37" s="113"/>
      <c r="X37" s="119"/>
      <c r="Y37" s="120"/>
      <c r="Z37" s="119"/>
      <c r="AA37" s="113"/>
      <c r="AB37" s="119"/>
      <c r="AC37" s="120"/>
      <c r="AD37" s="119"/>
      <c r="AE37" s="113"/>
      <c r="AF37" s="119"/>
      <c r="AG37" s="120"/>
      <c r="AH37" s="119"/>
    </row>
    <row r="38" spans="1:34" x14ac:dyDescent="0.25">
      <c r="A38" s="5">
        <v>28</v>
      </c>
      <c r="B38" s="118"/>
      <c r="C38" s="118" t="s">
        <v>4</v>
      </c>
      <c r="D38" s="119" t="s">
        <v>4</v>
      </c>
      <c r="E38" s="120" t="s">
        <v>4</v>
      </c>
      <c r="F38" s="119" t="s">
        <v>4</v>
      </c>
      <c r="G38" s="121"/>
      <c r="H38" s="122" t="str">
        <f t="shared" si="0"/>
        <v>-</v>
      </c>
      <c r="I38" s="123" t="str">
        <f t="shared" si="1"/>
        <v>-</v>
      </c>
      <c r="J38" s="59" t="str">
        <f t="shared" si="2"/>
        <v>-</v>
      </c>
      <c r="K38" s="113"/>
      <c r="L38" s="119"/>
      <c r="M38" s="120"/>
      <c r="N38" s="119"/>
      <c r="O38" s="113"/>
      <c r="P38" s="119"/>
      <c r="Q38" s="120"/>
      <c r="R38" s="119"/>
      <c r="S38" s="113"/>
      <c r="T38" s="119"/>
      <c r="U38" s="120"/>
      <c r="V38" s="119"/>
      <c r="W38" s="113"/>
      <c r="X38" s="119"/>
      <c r="Y38" s="120"/>
      <c r="Z38" s="119"/>
      <c r="AA38" s="113"/>
      <c r="AB38" s="119"/>
      <c r="AC38" s="120"/>
      <c r="AD38" s="119"/>
      <c r="AE38" s="113"/>
      <c r="AF38" s="119"/>
      <c r="AG38" s="120"/>
      <c r="AH38" s="119"/>
    </row>
    <row r="39" spans="1:34" x14ac:dyDescent="0.25">
      <c r="A39" s="5">
        <v>29</v>
      </c>
      <c r="B39" s="118"/>
      <c r="C39" s="118" t="s">
        <v>4</v>
      </c>
      <c r="D39" s="119" t="s">
        <v>4</v>
      </c>
      <c r="E39" s="120" t="s">
        <v>4</v>
      </c>
      <c r="F39" s="119" t="s">
        <v>4</v>
      </c>
      <c r="G39" s="121"/>
      <c r="H39" s="122" t="str">
        <f t="shared" si="0"/>
        <v>-</v>
      </c>
      <c r="I39" s="123" t="str">
        <f t="shared" si="1"/>
        <v>-</v>
      </c>
      <c r="J39" s="59" t="str">
        <f t="shared" si="2"/>
        <v>-</v>
      </c>
      <c r="K39" s="113"/>
      <c r="L39" s="119"/>
      <c r="M39" s="120"/>
      <c r="N39" s="119"/>
      <c r="O39" s="113"/>
      <c r="P39" s="119"/>
      <c r="Q39" s="120"/>
      <c r="R39" s="119"/>
      <c r="S39" s="113"/>
      <c r="T39" s="119"/>
      <c r="U39" s="120"/>
      <c r="V39" s="119"/>
      <c r="W39" s="113"/>
      <c r="X39" s="119"/>
      <c r="Y39" s="120"/>
      <c r="Z39" s="119"/>
      <c r="AA39" s="113"/>
      <c r="AB39" s="119"/>
      <c r="AC39" s="120"/>
      <c r="AD39" s="119"/>
      <c r="AE39" s="113"/>
      <c r="AF39" s="119"/>
      <c r="AG39" s="120"/>
      <c r="AH39" s="119"/>
    </row>
    <row r="40" spans="1:34" x14ac:dyDescent="0.25">
      <c r="A40" s="5">
        <v>30</v>
      </c>
      <c r="B40" s="118"/>
      <c r="C40" s="118" t="s">
        <v>4</v>
      </c>
      <c r="D40" s="119" t="s">
        <v>4</v>
      </c>
      <c r="E40" s="120" t="s">
        <v>4</v>
      </c>
      <c r="F40" s="119" t="s">
        <v>4</v>
      </c>
      <c r="G40" s="121"/>
      <c r="H40" s="122" t="str">
        <f t="shared" si="0"/>
        <v>-</v>
      </c>
      <c r="I40" s="123" t="str">
        <f t="shared" si="1"/>
        <v>-</v>
      </c>
      <c r="J40" s="59" t="str">
        <f t="shared" si="2"/>
        <v>-</v>
      </c>
      <c r="K40" s="113"/>
      <c r="L40" s="119"/>
      <c r="M40" s="120"/>
      <c r="N40" s="119"/>
      <c r="O40" s="113"/>
      <c r="P40" s="119"/>
      <c r="Q40" s="120"/>
      <c r="R40" s="119"/>
      <c r="S40" s="113"/>
      <c r="T40" s="119"/>
      <c r="U40" s="120"/>
      <c r="V40" s="119"/>
      <c r="W40" s="113"/>
      <c r="X40" s="119"/>
      <c r="Y40" s="120"/>
      <c r="Z40" s="119"/>
      <c r="AA40" s="113"/>
      <c r="AB40" s="119"/>
      <c r="AC40" s="120"/>
      <c r="AD40" s="119"/>
      <c r="AE40" s="113"/>
      <c r="AF40" s="119"/>
      <c r="AG40" s="120"/>
      <c r="AH40" s="119"/>
    </row>
    <row r="41" spans="1:34" x14ac:dyDescent="0.25">
      <c r="A41" s="5">
        <v>31</v>
      </c>
      <c r="B41" s="118"/>
      <c r="C41" s="118" t="s">
        <v>4</v>
      </c>
      <c r="D41" s="119" t="s">
        <v>4</v>
      </c>
      <c r="E41" s="120" t="s">
        <v>4</v>
      </c>
      <c r="F41" s="119" t="s">
        <v>4</v>
      </c>
      <c r="G41" s="121"/>
      <c r="H41" s="122" t="str">
        <f t="shared" si="0"/>
        <v>-</v>
      </c>
      <c r="I41" s="123" t="str">
        <f t="shared" si="1"/>
        <v>-</v>
      </c>
      <c r="J41" s="59" t="str">
        <f t="shared" si="2"/>
        <v>-</v>
      </c>
      <c r="K41" s="113"/>
      <c r="L41" s="119"/>
      <c r="M41" s="120"/>
      <c r="N41" s="119"/>
      <c r="O41" s="113"/>
      <c r="P41" s="119"/>
      <c r="Q41" s="120"/>
      <c r="R41" s="119"/>
      <c r="S41" s="113"/>
      <c r="T41" s="119"/>
      <c r="U41" s="120"/>
      <c r="V41" s="119"/>
      <c r="W41" s="113"/>
      <c r="X41" s="119"/>
      <c r="Y41" s="120"/>
      <c r="Z41" s="119"/>
      <c r="AA41" s="113"/>
      <c r="AB41" s="119"/>
      <c r="AC41" s="120"/>
      <c r="AD41" s="119"/>
      <c r="AE41" s="113"/>
      <c r="AF41" s="119"/>
      <c r="AG41" s="120"/>
      <c r="AH41" s="119"/>
    </row>
    <row r="42" spans="1:34" x14ac:dyDescent="0.25">
      <c r="A42" s="5">
        <v>32</v>
      </c>
      <c r="B42" s="118"/>
      <c r="C42" s="118" t="s">
        <v>4</v>
      </c>
      <c r="D42" s="119" t="s">
        <v>4</v>
      </c>
      <c r="E42" s="120" t="s">
        <v>4</v>
      </c>
      <c r="F42" s="119" t="s">
        <v>4</v>
      </c>
      <c r="G42" s="121"/>
      <c r="H42" s="122" t="str">
        <f t="shared" si="0"/>
        <v>-</v>
      </c>
      <c r="I42" s="123" t="str">
        <f t="shared" si="1"/>
        <v>-</v>
      </c>
      <c r="J42" s="59" t="str">
        <f t="shared" si="2"/>
        <v>-</v>
      </c>
      <c r="K42" s="113"/>
      <c r="L42" s="119"/>
      <c r="M42" s="120"/>
      <c r="N42" s="119"/>
      <c r="O42" s="113"/>
      <c r="P42" s="119"/>
      <c r="Q42" s="120"/>
      <c r="R42" s="119"/>
      <c r="S42" s="113"/>
      <c r="T42" s="119"/>
      <c r="U42" s="120"/>
      <c r="V42" s="119"/>
      <c r="W42" s="113"/>
      <c r="X42" s="119"/>
      <c r="Y42" s="120"/>
      <c r="Z42" s="119"/>
      <c r="AA42" s="113"/>
      <c r="AB42" s="119"/>
      <c r="AC42" s="120"/>
      <c r="AD42" s="119"/>
      <c r="AE42" s="113"/>
      <c r="AF42" s="119"/>
      <c r="AG42" s="120"/>
      <c r="AH42" s="119"/>
    </row>
    <row r="43" spans="1:34" x14ac:dyDescent="0.25">
      <c r="A43" s="5">
        <v>33</v>
      </c>
      <c r="B43" s="118"/>
      <c r="C43" s="118" t="s">
        <v>4</v>
      </c>
      <c r="D43" s="119" t="s">
        <v>4</v>
      </c>
      <c r="E43" s="120" t="s">
        <v>4</v>
      </c>
      <c r="F43" s="119" t="s">
        <v>4</v>
      </c>
      <c r="G43" s="121"/>
      <c r="H43" s="122" t="str">
        <f t="shared" si="0"/>
        <v>-</v>
      </c>
      <c r="I43" s="123" t="str">
        <f t="shared" si="1"/>
        <v>-</v>
      </c>
      <c r="J43" s="59" t="str">
        <f t="shared" si="2"/>
        <v>-</v>
      </c>
      <c r="K43" s="113"/>
      <c r="L43" s="119"/>
      <c r="M43" s="120"/>
      <c r="N43" s="119"/>
      <c r="O43" s="113"/>
      <c r="P43" s="119"/>
      <c r="Q43" s="120"/>
      <c r="R43" s="119"/>
      <c r="S43" s="113"/>
      <c r="T43" s="119"/>
      <c r="U43" s="120"/>
      <c r="V43" s="119"/>
      <c r="W43" s="113"/>
      <c r="X43" s="119"/>
      <c r="Y43" s="120"/>
      <c r="Z43" s="119"/>
      <c r="AA43" s="113"/>
      <c r="AB43" s="119"/>
      <c r="AC43" s="120"/>
      <c r="AD43" s="119"/>
      <c r="AE43" s="113"/>
      <c r="AF43" s="119"/>
      <c r="AG43" s="120"/>
      <c r="AH43" s="119"/>
    </row>
    <row r="44" spans="1:34" x14ac:dyDescent="0.25">
      <c r="A44" s="5">
        <v>34</v>
      </c>
      <c r="B44" s="118"/>
      <c r="C44" s="118" t="s">
        <v>4</v>
      </c>
      <c r="D44" s="119" t="s">
        <v>4</v>
      </c>
      <c r="E44" s="120" t="s">
        <v>4</v>
      </c>
      <c r="F44" s="119" t="s">
        <v>4</v>
      </c>
      <c r="G44" s="121"/>
      <c r="H44" s="122" t="str">
        <f t="shared" si="0"/>
        <v>-</v>
      </c>
      <c r="I44" s="123" t="str">
        <f t="shared" si="1"/>
        <v>-</v>
      </c>
      <c r="J44" s="59" t="str">
        <f t="shared" si="2"/>
        <v>-</v>
      </c>
      <c r="K44" s="113"/>
      <c r="L44" s="119"/>
      <c r="M44" s="120"/>
      <c r="N44" s="119"/>
      <c r="O44" s="113"/>
      <c r="P44" s="119"/>
      <c r="Q44" s="120"/>
      <c r="R44" s="119"/>
      <c r="S44" s="113"/>
      <c r="T44" s="119"/>
      <c r="U44" s="120"/>
      <c r="V44" s="119"/>
      <c r="W44" s="113"/>
      <c r="X44" s="119"/>
      <c r="Y44" s="120"/>
      <c r="Z44" s="119"/>
      <c r="AA44" s="113"/>
      <c r="AB44" s="119"/>
      <c r="AC44" s="120"/>
      <c r="AD44" s="119"/>
      <c r="AE44" s="113"/>
      <c r="AF44" s="119"/>
      <c r="AG44" s="120"/>
      <c r="AH44" s="119"/>
    </row>
    <row r="45" spans="1:34" ht="15.75" thickBot="1" x14ac:dyDescent="0.3">
      <c r="A45" s="5">
        <v>35</v>
      </c>
      <c r="B45" s="118"/>
      <c r="C45" s="118" t="s">
        <v>4</v>
      </c>
      <c r="D45" s="119" t="s">
        <v>4</v>
      </c>
      <c r="E45" s="120" t="s">
        <v>4</v>
      </c>
      <c r="F45" s="119" t="s">
        <v>4</v>
      </c>
      <c r="G45" s="121"/>
      <c r="H45" s="124" t="str">
        <f t="shared" si="0"/>
        <v>-</v>
      </c>
      <c r="I45" s="125" t="str">
        <f t="shared" si="1"/>
        <v>-</v>
      </c>
      <c r="J45" s="126" t="str">
        <f t="shared" si="2"/>
        <v>-</v>
      </c>
      <c r="K45" s="113"/>
      <c r="L45" s="119"/>
      <c r="M45" s="120"/>
      <c r="N45" s="119"/>
      <c r="O45" s="113"/>
      <c r="P45" s="119"/>
      <c r="Q45" s="120"/>
      <c r="R45" s="119"/>
      <c r="S45" s="113"/>
      <c r="T45" s="119"/>
      <c r="U45" s="120"/>
      <c r="V45" s="119"/>
      <c r="W45" s="113"/>
      <c r="X45" s="119"/>
      <c r="Y45" s="120"/>
      <c r="Z45" s="119"/>
      <c r="AA45" s="113"/>
      <c r="AB45" s="119"/>
      <c r="AC45" s="120"/>
      <c r="AD45" s="119"/>
      <c r="AE45" s="113"/>
      <c r="AF45" s="119"/>
      <c r="AG45" s="120"/>
      <c r="AH45" s="119"/>
    </row>
    <row r="46" spans="1:34" ht="15.75" thickBot="1" x14ac:dyDescent="0.3">
      <c r="A46" s="176" t="s">
        <v>105</v>
      </c>
      <c r="B46" s="177"/>
      <c r="C46" s="178"/>
      <c r="D46" s="127" t="str">
        <f>IFERROR(AVERAGE(D11:D45),"-")</f>
        <v>-</v>
      </c>
      <c r="E46" s="128" t="str">
        <f>IFERROR(AVERAGE(E11:E45),"-")</f>
        <v>-</v>
      </c>
      <c r="F46" s="128" t="str">
        <f>IFERROR(AVERAGE(F11:F45),"-")</f>
        <v>-</v>
      </c>
      <c r="G46" s="129"/>
      <c r="H46" s="130" t="str">
        <f t="shared" si="0"/>
        <v>-</v>
      </c>
      <c r="I46" s="131" t="str">
        <f t="shared" si="1"/>
        <v>-</v>
      </c>
      <c r="J46" s="132" t="str">
        <f>IFERROR((COUNTIF(J11:J45,"Yes")/(COUNTIF(J11:J45,"Yes")+COUNTIF(J11:J45,"No"))),"-")</f>
        <v>-</v>
      </c>
      <c r="K46" s="133"/>
      <c r="L46" s="127" t="str">
        <f>IFERROR(AVERAGE(L11:L45),"-")</f>
        <v>-</v>
      </c>
      <c r="M46" s="128" t="str">
        <f>IFERROR(AVERAGE(M11:M45),"-")</f>
        <v>-</v>
      </c>
      <c r="N46" s="128" t="str">
        <f>IFERROR(AVERAGE(N11:N45),"-")</f>
        <v>-</v>
      </c>
      <c r="O46" s="134"/>
      <c r="P46" s="127" t="str">
        <f>IFERROR(AVERAGE(P11:P45),"-")</f>
        <v>-</v>
      </c>
      <c r="Q46" s="128" t="str">
        <f>IFERROR(AVERAGE(Q11:Q45),"-")</f>
        <v>-</v>
      </c>
      <c r="R46" s="128" t="str">
        <f>IFERROR(AVERAGE(R11:R45),"-")</f>
        <v>-</v>
      </c>
      <c r="S46" s="134"/>
      <c r="T46" s="127" t="str">
        <f>IFERROR(AVERAGE(T11:T45),"-")</f>
        <v>-</v>
      </c>
      <c r="U46" s="128" t="str">
        <f>IFERROR(AVERAGE(U11:U45),"-")</f>
        <v>-</v>
      </c>
      <c r="V46" s="128" t="str">
        <f>IFERROR(AVERAGE(V11:V45),"-")</f>
        <v>-</v>
      </c>
      <c r="W46" s="134"/>
      <c r="X46" s="127" t="str">
        <f>IFERROR(AVERAGE(X11:X45),"-")</f>
        <v>-</v>
      </c>
      <c r="Y46" s="128" t="str">
        <f>IFERROR(AVERAGE(Y11:Y45),"-")</f>
        <v>-</v>
      </c>
      <c r="Z46" s="128" t="str">
        <f>IFERROR(AVERAGE(Z11:Z45),"-")</f>
        <v>-</v>
      </c>
      <c r="AA46" s="134"/>
      <c r="AB46" s="127" t="str">
        <f>IFERROR(AVERAGE(AB11:AB45),"-")</f>
        <v>-</v>
      </c>
      <c r="AC46" s="128" t="str">
        <f>IFERROR(AVERAGE(AC11:AC45),"-")</f>
        <v>-</v>
      </c>
      <c r="AD46" s="128" t="str">
        <f>IFERROR(AVERAGE(AD11:AD45),"-")</f>
        <v>-</v>
      </c>
      <c r="AE46" s="134"/>
      <c r="AF46" s="127" t="str">
        <f>IFERROR(AVERAGE(AF11:AF45),"-")</f>
        <v>-</v>
      </c>
      <c r="AG46" s="128" t="str">
        <f>IFERROR(AVERAGE(AG11:AG45),"-")</f>
        <v>-</v>
      </c>
      <c r="AH46" s="135" t="str">
        <f>IFERROR(AVERAGE(AH11:AH45),"-")</f>
        <v>-</v>
      </c>
    </row>
  </sheetData>
  <mergeCells count="20">
    <mergeCell ref="B2:I2"/>
    <mergeCell ref="B3:J3"/>
    <mergeCell ref="A5:B6"/>
    <mergeCell ref="C5:D5"/>
    <mergeCell ref="E5:F5"/>
    <mergeCell ref="H5:J5"/>
    <mergeCell ref="C6:D6"/>
    <mergeCell ref="E6:F6"/>
    <mergeCell ref="A46:C46"/>
    <mergeCell ref="A7:B7"/>
    <mergeCell ref="C7:D7"/>
    <mergeCell ref="E7:F7"/>
    <mergeCell ref="D9:J9"/>
    <mergeCell ref="T9:V9"/>
    <mergeCell ref="X9:Z9"/>
    <mergeCell ref="AB9:AD9"/>
    <mergeCell ref="AF9:AH9"/>
    <mergeCell ref="A10:B10"/>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E8:XFD8 M7:XFD7 K9:XFD44 A8:A45 G10:J46 D8:D45 E10:F45 A5:C7 E6"/>
  </dataValidation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AH46"/>
  <sheetViews>
    <sheetView workbookViewId="0">
      <selection activeCell="E6" sqref="E6:F6"/>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5" t="s">
        <v>94</v>
      </c>
      <c r="C2" s="185"/>
      <c r="D2" s="185"/>
      <c r="E2" s="185"/>
      <c r="F2" s="185"/>
      <c r="G2" s="185"/>
      <c r="H2" s="185"/>
      <c r="I2" s="185"/>
      <c r="J2" s="107"/>
      <c r="K2" s="107"/>
      <c r="L2" s="107"/>
      <c r="M2" s="107"/>
      <c r="N2" s="107"/>
      <c r="O2" s="107"/>
      <c r="P2" s="107"/>
    </row>
    <row r="3" spans="1:34" ht="15.75" x14ac:dyDescent="0.25">
      <c r="B3" s="159" t="s">
        <v>95</v>
      </c>
      <c r="C3" s="159"/>
      <c r="D3" s="159"/>
      <c r="E3" s="159"/>
      <c r="F3" s="159"/>
      <c r="G3" s="159"/>
      <c r="H3" s="159"/>
      <c r="I3" s="159"/>
      <c r="J3" s="159"/>
      <c r="K3" s="108"/>
      <c r="L3" s="108"/>
      <c r="M3" s="108"/>
      <c r="N3" s="108"/>
      <c r="O3" s="108"/>
      <c r="P3" s="108"/>
    </row>
    <row r="4" spans="1:34" ht="15.75" x14ac:dyDescent="0.25">
      <c r="B4" s="105"/>
      <c r="C4" s="105"/>
      <c r="D4" s="105"/>
      <c r="E4" s="105"/>
      <c r="F4" s="105"/>
      <c r="G4" s="105"/>
      <c r="H4" s="105"/>
      <c r="I4" s="105"/>
      <c r="S4" s="105"/>
      <c r="W4" s="105"/>
    </row>
    <row r="5" spans="1:34" x14ac:dyDescent="0.25">
      <c r="A5" s="160" t="s">
        <v>6</v>
      </c>
      <c r="B5" s="160"/>
      <c r="C5" s="160" t="s">
        <v>7</v>
      </c>
      <c r="D5" s="160"/>
      <c r="E5" s="160" t="s">
        <v>106</v>
      </c>
      <c r="F5" s="160"/>
      <c r="H5" s="186" t="s">
        <v>83</v>
      </c>
      <c r="I5" s="187"/>
      <c r="J5" s="187"/>
    </row>
    <row r="6" spans="1:34" x14ac:dyDescent="0.25">
      <c r="A6" s="160"/>
      <c r="B6" s="160"/>
      <c r="C6" s="160"/>
      <c r="D6" s="160"/>
      <c r="E6" s="188" t="s">
        <v>113</v>
      </c>
      <c r="F6" s="188"/>
      <c r="H6" s="109" t="s">
        <v>0</v>
      </c>
      <c r="I6" s="109" t="s">
        <v>2</v>
      </c>
      <c r="J6" s="109" t="s">
        <v>96</v>
      </c>
    </row>
    <row r="7" spans="1:34" x14ac:dyDescent="0.25">
      <c r="A7" s="189" t="s">
        <v>107</v>
      </c>
      <c r="B7" s="189"/>
      <c r="C7" s="189" t="s">
        <v>107</v>
      </c>
      <c r="D7" s="189"/>
      <c r="E7" s="189" t="s">
        <v>108</v>
      </c>
      <c r="F7" s="189"/>
      <c r="H7" s="110" t="s">
        <v>4</v>
      </c>
      <c r="I7" s="110" t="s">
        <v>4</v>
      </c>
      <c r="J7" s="110" t="s">
        <v>4</v>
      </c>
      <c r="L7" s="111"/>
    </row>
    <row r="9" spans="1:34" ht="14.45" customHeight="1" x14ac:dyDescent="0.25">
      <c r="A9" s="112"/>
      <c r="B9" s="112"/>
      <c r="C9" s="112"/>
      <c r="D9" s="179" t="s">
        <v>97</v>
      </c>
      <c r="E9" s="180"/>
      <c r="F9" s="180"/>
      <c r="G9" s="180"/>
      <c r="H9" s="180"/>
      <c r="I9" s="180"/>
      <c r="J9" s="180"/>
      <c r="K9" s="113"/>
      <c r="L9" s="181" t="s">
        <v>98</v>
      </c>
      <c r="M9" s="182"/>
      <c r="N9" s="183"/>
      <c r="O9" s="113"/>
      <c r="P9" s="173" t="s">
        <v>99</v>
      </c>
      <c r="Q9" s="173"/>
      <c r="R9" s="173"/>
      <c r="S9" s="113"/>
      <c r="T9" s="173" t="s">
        <v>100</v>
      </c>
      <c r="U9" s="173"/>
      <c r="V9" s="173"/>
      <c r="W9" s="113"/>
      <c r="X9" s="173" t="s">
        <v>101</v>
      </c>
      <c r="Y9" s="173"/>
      <c r="Z9" s="173"/>
      <c r="AA9" s="113"/>
      <c r="AB9" s="173" t="s">
        <v>102</v>
      </c>
      <c r="AC9" s="173"/>
      <c r="AD9" s="173"/>
      <c r="AE9" s="113"/>
      <c r="AF9" s="173" t="s">
        <v>103</v>
      </c>
      <c r="AG9" s="173"/>
      <c r="AH9" s="173"/>
    </row>
    <row r="10" spans="1:34" ht="15.75" thickBot="1" x14ac:dyDescent="0.3">
      <c r="A10" s="174" t="s">
        <v>1</v>
      </c>
      <c r="B10" s="175"/>
      <c r="C10" s="114" t="s">
        <v>78</v>
      </c>
      <c r="D10" s="115" t="s">
        <v>42</v>
      </c>
      <c r="E10" s="115" t="s">
        <v>43</v>
      </c>
      <c r="F10" s="115" t="s">
        <v>44</v>
      </c>
      <c r="G10" s="116"/>
      <c r="H10" s="58" t="s">
        <v>104</v>
      </c>
      <c r="I10" s="57" t="s">
        <v>47</v>
      </c>
      <c r="J10" s="58" t="s">
        <v>96</v>
      </c>
      <c r="K10" s="117"/>
      <c r="L10" s="115" t="s">
        <v>42</v>
      </c>
      <c r="M10" s="115" t="s">
        <v>43</v>
      </c>
      <c r="N10" s="115" t="s">
        <v>44</v>
      </c>
      <c r="O10" s="117"/>
      <c r="P10" s="115" t="s">
        <v>42</v>
      </c>
      <c r="Q10" s="115" t="s">
        <v>43</v>
      </c>
      <c r="R10" s="115" t="s">
        <v>44</v>
      </c>
      <c r="S10" s="117"/>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7">
        <v>1</v>
      </c>
      <c r="B11" s="118"/>
      <c r="C11" s="118" t="s">
        <v>4</v>
      </c>
      <c r="D11" s="119" t="s">
        <v>4</v>
      </c>
      <c r="E11" s="120" t="s">
        <v>4</v>
      </c>
      <c r="F11" s="119" t="s">
        <v>4</v>
      </c>
      <c r="G11" s="121"/>
      <c r="H11" s="122" t="str">
        <f>IFERROR((IF((MAX(D11:F11)/I$7)=0,"-",MAX(D11:F11)/I$7)),"-")</f>
        <v>-</v>
      </c>
      <c r="I11" s="123" t="str">
        <f>IFERROR((IF((MAX(D11:F11)-D11)/D11=0,"-",MAX(D11:F11)-D11)/D11),"-")</f>
        <v>-</v>
      </c>
      <c r="J11" s="59" t="str">
        <f>IFERROR(((IF((MAX(D11:F11)/J$7)=0,"-",IF(MAX(D11:F11)&gt;=J$7,"Yes","No")))),"-")</f>
        <v>-</v>
      </c>
      <c r="K11" s="113"/>
      <c r="L11" s="119"/>
      <c r="M11" s="50"/>
      <c r="N11" s="119"/>
      <c r="O11" s="113"/>
      <c r="P11" s="119"/>
      <c r="Q11" s="50"/>
      <c r="R11" s="119"/>
      <c r="S11" s="113"/>
      <c r="T11" s="119"/>
      <c r="U11" s="50"/>
      <c r="V11" s="119"/>
      <c r="W11" s="113"/>
      <c r="X11" s="119"/>
      <c r="Y11" s="50"/>
      <c r="Z11" s="119"/>
      <c r="AA11" s="113"/>
      <c r="AB11" s="119"/>
      <c r="AC11" s="50"/>
      <c r="AD11" s="119"/>
      <c r="AE11" s="113"/>
      <c r="AF11" s="119"/>
      <c r="AG11" s="50"/>
      <c r="AH11" s="119"/>
    </row>
    <row r="12" spans="1:34" x14ac:dyDescent="0.25">
      <c r="A12" s="5">
        <v>2</v>
      </c>
      <c r="B12" s="118"/>
      <c r="C12" s="118" t="s">
        <v>4</v>
      </c>
      <c r="D12" s="119" t="s">
        <v>4</v>
      </c>
      <c r="E12" s="120" t="s">
        <v>4</v>
      </c>
      <c r="F12" s="119" t="s">
        <v>4</v>
      </c>
      <c r="G12" s="121"/>
      <c r="H12" s="122" t="str">
        <f t="shared" ref="H12:H46" si="0">IFERROR((IF((MAX(D12:F12)/I$7)=0,"-",MAX(D12:F12)/I$7)),"-")</f>
        <v>-</v>
      </c>
      <c r="I12" s="123" t="str">
        <f t="shared" ref="I12:I46" si="1">IFERROR((IF((MAX(D12:F12)-D12)/D12=0,"-",MAX(D12:F12)-D12)/D12),"-")</f>
        <v>-</v>
      </c>
      <c r="J12" s="59" t="str">
        <f t="shared" ref="J12:J45" si="2">IFERROR(((IF((MAX(D12:F12)/J$7)=0,"-",IF(MAX(D12:F12)&gt;=J$7,"Yes","No")))),"-")</f>
        <v>-</v>
      </c>
      <c r="K12" s="113"/>
      <c r="L12" s="119"/>
      <c r="M12" s="120"/>
      <c r="N12" s="119"/>
      <c r="O12" s="113"/>
      <c r="P12" s="119"/>
      <c r="Q12" s="120"/>
      <c r="R12" s="119"/>
      <c r="S12" s="113"/>
      <c r="T12" s="119"/>
      <c r="U12" s="120"/>
      <c r="V12" s="119"/>
      <c r="W12" s="113"/>
      <c r="X12" s="119"/>
      <c r="Y12" s="120"/>
      <c r="Z12" s="119"/>
      <c r="AA12" s="113"/>
      <c r="AB12" s="119"/>
      <c r="AC12" s="120"/>
      <c r="AD12" s="119"/>
      <c r="AE12" s="113"/>
      <c r="AF12" s="119"/>
      <c r="AG12" s="120"/>
      <c r="AH12" s="119"/>
    </row>
    <row r="13" spans="1:34" x14ac:dyDescent="0.25">
      <c r="A13" s="5">
        <v>3</v>
      </c>
      <c r="B13" s="118"/>
      <c r="C13" s="118" t="s">
        <v>4</v>
      </c>
      <c r="D13" s="119" t="s">
        <v>4</v>
      </c>
      <c r="E13" s="120" t="s">
        <v>4</v>
      </c>
      <c r="F13" s="119" t="s">
        <v>4</v>
      </c>
      <c r="G13" s="121"/>
      <c r="H13" s="122" t="str">
        <f t="shared" si="0"/>
        <v>-</v>
      </c>
      <c r="I13" s="123" t="str">
        <f t="shared" si="1"/>
        <v>-</v>
      </c>
      <c r="J13" s="59" t="str">
        <f t="shared" si="2"/>
        <v>-</v>
      </c>
      <c r="K13" s="113"/>
      <c r="L13" s="119"/>
      <c r="M13" s="120"/>
      <c r="N13" s="119"/>
      <c r="O13" s="113"/>
      <c r="P13" s="119"/>
      <c r="Q13" s="120"/>
      <c r="R13" s="119"/>
      <c r="S13" s="113"/>
      <c r="T13" s="119"/>
      <c r="U13" s="120"/>
      <c r="V13" s="119"/>
      <c r="W13" s="113"/>
      <c r="X13" s="119"/>
      <c r="Y13" s="120"/>
      <c r="Z13" s="119"/>
      <c r="AA13" s="113"/>
      <c r="AB13" s="119"/>
      <c r="AC13" s="120"/>
      <c r="AD13" s="119"/>
      <c r="AE13" s="113"/>
      <c r="AF13" s="119"/>
      <c r="AG13" s="120"/>
      <c r="AH13" s="119"/>
    </row>
    <row r="14" spans="1:34" x14ac:dyDescent="0.25">
      <c r="A14" s="5">
        <v>4</v>
      </c>
      <c r="B14" s="118"/>
      <c r="C14" s="118" t="s">
        <v>4</v>
      </c>
      <c r="D14" s="119" t="s">
        <v>4</v>
      </c>
      <c r="E14" s="120" t="s">
        <v>4</v>
      </c>
      <c r="F14" s="119" t="s">
        <v>4</v>
      </c>
      <c r="G14" s="121"/>
      <c r="H14" s="122" t="str">
        <f t="shared" si="0"/>
        <v>-</v>
      </c>
      <c r="I14" s="123" t="str">
        <f t="shared" si="1"/>
        <v>-</v>
      </c>
      <c r="J14" s="59" t="str">
        <f t="shared" si="2"/>
        <v>-</v>
      </c>
      <c r="K14" s="113"/>
      <c r="L14" s="119"/>
      <c r="M14" s="120"/>
      <c r="N14" s="119"/>
      <c r="O14" s="113"/>
      <c r="P14" s="119"/>
      <c r="Q14" s="120"/>
      <c r="R14" s="119"/>
      <c r="S14" s="113"/>
      <c r="T14" s="119"/>
      <c r="U14" s="120"/>
      <c r="V14" s="119"/>
      <c r="W14" s="113"/>
      <c r="X14" s="119"/>
      <c r="Y14" s="120"/>
      <c r="Z14" s="119"/>
      <c r="AA14" s="113"/>
      <c r="AB14" s="119"/>
      <c r="AC14" s="120"/>
      <c r="AD14" s="119"/>
      <c r="AE14" s="113"/>
      <c r="AF14" s="119"/>
      <c r="AG14" s="120"/>
      <c r="AH14" s="119"/>
    </row>
    <row r="15" spans="1:34" x14ac:dyDescent="0.25">
      <c r="A15" s="5">
        <v>5</v>
      </c>
      <c r="B15" s="118"/>
      <c r="C15" s="118" t="s">
        <v>4</v>
      </c>
      <c r="D15" s="119" t="s">
        <v>4</v>
      </c>
      <c r="E15" s="120" t="s">
        <v>4</v>
      </c>
      <c r="F15" s="119" t="s">
        <v>4</v>
      </c>
      <c r="G15" s="121"/>
      <c r="H15" s="122" t="str">
        <f t="shared" si="0"/>
        <v>-</v>
      </c>
      <c r="I15" s="123" t="str">
        <f t="shared" si="1"/>
        <v>-</v>
      </c>
      <c r="J15" s="59" t="str">
        <f t="shared" si="2"/>
        <v>-</v>
      </c>
      <c r="K15" s="113"/>
      <c r="L15" s="119"/>
      <c r="M15" s="120"/>
      <c r="N15" s="119"/>
      <c r="O15" s="113"/>
      <c r="P15" s="119"/>
      <c r="Q15" s="120"/>
      <c r="R15" s="119"/>
      <c r="S15" s="113"/>
      <c r="T15" s="119"/>
      <c r="U15" s="120"/>
      <c r="V15" s="119"/>
      <c r="W15" s="113"/>
      <c r="X15" s="119"/>
      <c r="Y15" s="120"/>
      <c r="Z15" s="119"/>
      <c r="AA15" s="113"/>
      <c r="AB15" s="119"/>
      <c r="AC15" s="120"/>
      <c r="AD15" s="119"/>
      <c r="AE15" s="113"/>
      <c r="AF15" s="119"/>
      <c r="AG15" s="120"/>
      <c r="AH15" s="119"/>
    </row>
    <row r="16" spans="1:34" x14ac:dyDescent="0.25">
      <c r="A16" s="5">
        <v>6</v>
      </c>
      <c r="B16" s="118"/>
      <c r="C16" s="118" t="s">
        <v>4</v>
      </c>
      <c r="D16" s="119" t="s">
        <v>4</v>
      </c>
      <c r="E16" s="120" t="s">
        <v>4</v>
      </c>
      <c r="F16" s="119" t="s">
        <v>4</v>
      </c>
      <c r="G16" s="121"/>
      <c r="H16" s="122" t="str">
        <f t="shared" si="0"/>
        <v>-</v>
      </c>
      <c r="I16" s="123" t="str">
        <f t="shared" si="1"/>
        <v>-</v>
      </c>
      <c r="J16" s="59" t="str">
        <f t="shared" si="2"/>
        <v>-</v>
      </c>
      <c r="K16" s="113"/>
      <c r="L16" s="119"/>
      <c r="M16" s="120"/>
      <c r="N16" s="119"/>
      <c r="O16" s="113"/>
      <c r="P16" s="119"/>
      <c r="Q16" s="120"/>
      <c r="R16" s="119"/>
      <c r="S16" s="113"/>
      <c r="T16" s="119"/>
      <c r="U16" s="120"/>
      <c r="V16" s="119"/>
      <c r="W16" s="113"/>
      <c r="X16" s="119"/>
      <c r="Y16" s="120"/>
      <c r="Z16" s="119"/>
      <c r="AA16" s="113"/>
      <c r="AB16" s="119"/>
      <c r="AC16" s="120"/>
      <c r="AD16" s="119"/>
      <c r="AE16" s="113"/>
      <c r="AF16" s="119"/>
      <c r="AG16" s="120"/>
      <c r="AH16" s="119"/>
    </row>
    <row r="17" spans="1:34" x14ac:dyDescent="0.25">
      <c r="A17" s="5">
        <v>7</v>
      </c>
      <c r="B17" s="118"/>
      <c r="C17" s="118" t="s">
        <v>4</v>
      </c>
      <c r="D17" s="119" t="s">
        <v>4</v>
      </c>
      <c r="E17" s="120" t="s">
        <v>4</v>
      </c>
      <c r="F17" s="119" t="s">
        <v>4</v>
      </c>
      <c r="G17" s="121"/>
      <c r="H17" s="122" t="str">
        <f t="shared" si="0"/>
        <v>-</v>
      </c>
      <c r="I17" s="123" t="str">
        <f t="shared" si="1"/>
        <v>-</v>
      </c>
      <c r="J17" s="59" t="str">
        <f t="shared" si="2"/>
        <v>-</v>
      </c>
      <c r="K17" s="113"/>
      <c r="L17" s="119"/>
      <c r="M17" s="120"/>
      <c r="N17" s="119"/>
      <c r="O17" s="113"/>
      <c r="P17" s="119"/>
      <c r="Q17" s="120"/>
      <c r="R17" s="119"/>
      <c r="S17" s="113"/>
      <c r="T17" s="119"/>
      <c r="U17" s="120"/>
      <c r="V17" s="119"/>
      <c r="W17" s="113"/>
      <c r="X17" s="119"/>
      <c r="Y17" s="120"/>
      <c r="Z17" s="119"/>
      <c r="AA17" s="113"/>
      <c r="AB17" s="119"/>
      <c r="AC17" s="120"/>
      <c r="AD17" s="119"/>
      <c r="AE17" s="113"/>
      <c r="AF17" s="119"/>
      <c r="AG17" s="120"/>
      <c r="AH17" s="119"/>
    </row>
    <row r="18" spans="1:34" x14ac:dyDescent="0.25">
      <c r="A18" s="5">
        <v>8</v>
      </c>
      <c r="B18" s="118"/>
      <c r="C18" s="118" t="s">
        <v>4</v>
      </c>
      <c r="D18" s="119" t="s">
        <v>4</v>
      </c>
      <c r="E18" s="120" t="s">
        <v>4</v>
      </c>
      <c r="F18" s="119" t="s">
        <v>4</v>
      </c>
      <c r="G18" s="121"/>
      <c r="H18" s="122" t="str">
        <f t="shared" si="0"/>
        <v>-</v>
      </c>
      <c r="I18" s="123" t="str">
        <f t="shared" si="1"/>
        <v>-</v>
      </c>
      <c r="J18" s="59" t="str">
        <f t="shared" si="2"/>
        <v>-</v>
      </c>
      <c r="K18" s="113"/>
      <c r="L18" s="119"/>
      <c r="M18" s="120"/>
      <c r="N18" s="119"/>
      <c r="O18" s="113"/>
      <c r="P18" s="119"/>
      <c r="Q18" s="120"/>
      <c r="R18" s="119"/>
      <c r="S18" s="113"/>
      <c r="T18" s="119"/>
      <c r="U18" s="120"/>
      <c r="V18" s="119"/>
      <c r="W18" s="113"/>
      <c r="X18" s="119"/>
      <c r="Y18" s="120"/>
      <c r="Z18" s="119"/>
      <c r="AA18" s="113"/>
      <c r="AB18" s="119"/>
      <c r="AC18" s="120"/>
      <c r="AD18" s="119"/>
      <c r="AE18" s="113"/>
      <c r="AF18" s="119"/>
      <c r="AG18" s="120"/>
      <c r="AH18" s="119"/>
    </row>
    <row r="19" spans="1:34" x14ac:dyDescent="0.25">
      <c r="A19" s="5">
        <v>9</v>
      </c>
      <c r="B19" s="118"/>
      <c r="C19" s="118" t="s">
        <v>4</v>
      </c>
      <c r="D19" s="119" t="s">
        <v>4</v>
      </c>
      <c r="E19" s="120" t="s">
        <v>4</v>
      </c>
      <c r="F19" s="119" t="s">
        <v>4</v>
      </c>
      <c r="G19" s="121"/>
      <c r="H19" s="122" t="str">
        <f t="shared" si="0"/>
        <v>-</v>
      </c>
      <c r="I19" s="123" t="str">
        <f t="shared" si="1"/>
        <v>-</v>
      </c>
      <c r="J19" s="59" t="str">
        <f t="shared" si="2"/>
        <v>-</v>
      </c>
      <c r="K19" s="113"/>
      <c r="L19" s="119"/>
      <c r="M19" s="120"/>
      <c r="N19" s="119"/>
      <c r="O19" s="113"/>
      <c r="P19" s="119"/>
      <c r="Q19" s="120"/>
      <c r="R19" s="119"/>
      <c r="S19" s="113"/>
      <c r="T19" s="119"/>
      <c r="U19" s="120"/>
      <c r="V19" s="119"/>
      <c r="W19" s="113"/>
      <c r="X19" s="119"/>
      <c r="Y19" s="120"/>
      <c r="Z19" s="119"/>
      <c r="AA19" s="113"/>
      <c r="AB19" s="119"/>
      <c r="AC19" s="120"/>
      <c r="AD19" s="119"/>
      <c r="AE19" s="113"/>
      <c r="AF19" s="119"/>
      <c r="AG19" s="120"/>
      <c r="AH19" s="119"/>
    </row>
    <row r="20" spans="1:34" x14ac:dyDescent="0.25">
      <c r="A20" s="5">
        <v>10</v>
      </c>
      <c r="B20" s="118"/>
      <c r="C20" s="118" t="s">
        <v>4</v>
      </c>
      <c r="D20" s="119" t="s">
        <v>4</v>
      </c>
      <c r="E20" s="120" t="s">
        <v>4</v>
      </c>
      <c r="F20" s="119" t="s">
        <v>4</v>
      </c>
      <c r="G20" s="121"/>
      <c r="H20" s="122" t="str">
        <f t="shared" si="0"/>
        <v>-</v>
      </c>
      <c r="I20" s="123" t="str">
        <f t="shared" si="1"/>
        <v>-</v>
      </c>
      <c r="J20" s="59" t="str">
        <f t="shared" si="2"/>
        <v>-</v>
      </c>
      <c r="K20" s="113"/>
      <c r="L20" s="119"/>
      <c r="M20" s="120"/>
      <c r="N20" s="119"/>
      <c r="O20" s="113"/>
      <c r="P20" s="119"/>
      <c r="Q20" s="120"/>
      <c r="R20" s="119"/>
      <c r="S20" s="113"/>
      <c r="T20" s="119"/>
      <c r="U20" s="120"/>
      <c r="V20" s="119"/>
      <c r="W20" s="113"/>
      <c r="X20" s="119"/>
      <c r="Y20" s="120"/>
      <c r="Z20" s="119"/>
      <c r="AA20" s="113"/>
      <c r="AB20" s="119"/>
      <c r="AC20" s="120"/>
      <c r="AD20" s="119"/>
      <c r="AE20" s="113"/>
      <c r="AF20" s="119"/>
      <c r="AG20" s="120"/>
      <c r="AH20" s="119"/>
    </row>
    <row r="21" spans="1:34" x14ac:dyDescent="0.25">
      <c r="A21" s="5">
        <v>11</v>
      </c>
      <c r="B21" s="118"/>
      <c r="C21" s="118" t="s">
        <v>4</v>
      </c>
      <c r="D21" s="119" t="s">
        <v>4</v>
      </c>
      <c r="E21" s="120" t="s">
        <v>4</v>
      </c>
      <c r="F21" s="119" t="s">
        <v>4</v>
      </c>
      <c r="G21" s="121"/>
      <c r="H21" s="122" t="str">
        <f t="shared" si="0"/>
        <v>-</v>
      </c>
      <c r="I21" s="123" t="str">
        <f t="shared" si="1"/>
        <v>-</v>
      </c>
      <c r="J21" s="59" t="str">
        <f t="shared" si="2"/>
        <v>-</v>
      </c>
      <c r="K21" s="113"/>
      <c r="L21" s="119"/>
      <c r="M21" s="120"/>
      <c r="N21" s="119"/>
      <c r="O21" s="113"/>
      <c r="P21" s="119"/>
      <c r="Q21" s="120"/>
      <c r="R21" s="119"/>
      <c r="S21" s="113"/>
      <c r="T21" s="119"/>
      <c r="U21" s="120"/>
      <c r="V21" s="119"/>
      <c r="W21" s="113"/>
      <c r="X21" s="119"/>
      <c r="Y21" s="120"/>
      <c r="Z21" s="119"/>
      <c r="AA21" s="113"/>
      <c r="AB21" s="119"/>
      <c r="AC21" s="120"/>
      <c r="AD21" s="119"/>
      <c r="AE21" s="113"/>
      <c r="AF21" s="119"/>
      <c r="AG21" s="120"/>
      <c r="AH21" s="119"/>
    </row>
    <row r="22" spans="1:34" x14ac:dyDescent="0.25">
      <c r="A22" s="5">
        <v>12</v>
      </c>
      <c r="B22" s="118"/>
      <c r="C22" s="118" t="s">
        <v>4</v>
      </c>
      <c r="D22" s="119" t="s">
        <v>4</v>
      </c>
      <c r="E22" s="120" t="s">
        <v>4</v>
      </c>
      <c r="F22" s="119" t="s">
        <v>4</v>
      </c>
      <c r="G22" s="121"/>
      <c r="H22" s="122" t="str">
        <f t="shared" si="0"/>
        <v>-</v>
      </c>
      <c r="I22" s="123" t="str">
        <f t="shared" si="1"/>
        <v>-</v>
      </c>
      <c r="J22" s="59" t="str">
        <f t="shared" si="2"/>
        <v>-</v>
      </c>
      <c r="K22" s="113"/>
      <c r="L22" s="119"/>
      <c r="M22" s="120"/>
      <c r="N22" s="119"/>
      <c r="O22" s="113"/>
      <c r="P22" s="119"/>
      <c r="Q22" s="120"/>
      <c r="R22" s="119"/>
      <c r="S22" s="113"/>
      <c r="T22" s="119"/>
      <c r="U22" s="120"/>
      <c r="V22" s="119"/>
      <c r="W22" s="113"/>
      <c r="X22" s="119"/>
      <c r="Y22" s="120"/>
      <c r="Z22" s="119"/>
      <c r="AA22" s="113"/>
      <c r="AB22" s="119"/>
      <c r="AC22" s="120"/>
      <c r="AD22" s="119"/>
      <c r="AE22" s="113"/>
      <c r="AF22" s="119"/>
      <c r="AG22" s="120"/>
      <c r="AH22" s="119"/>
    </row>
    <row r="23" spans="1:34" x14ac:dyDescent="0.25">
      <c r="A23" s="5">
        <v>13</v>
      </c>
      <c r="B23" s="118"/>
      <c r="C23" s="118" t="s">
        <v>4</v>
      </c>
      <c r="D23" s="119" t="s">
        <v>4</v>
      </c>
      <c r="E23" s="120" t="s">
        <v>4</v>
      </c>
      <c r="F23" s="119" t="s">
        <v>4</v>
      </c>
      <c r="G23" s="121"/>
      <c r="H23" s="122" t="str">
        <f t="shared" si="0"/>
        <v>-</v>
      </c>
      <c r="I23" s="123" t="str">
        <f t="shared" si="1"/>
        <v>-</v>
      </c>
      <c r="J23" s="59" t="str">
        <f t="shared" si="2"/>
        <v>-</v>
      </c>
      <c r="K23" s="113"/>
      <c r="L23" s="119"/>
      <c r="M23" s="120"/>
      <c r="N23" s="119"/>
      <c r="O23" s="113"/>
      <c r="P23" s="119"/>
      <c r="Q23" s="120"/>
      <c r="R23" s="119"/>
      <c r="S23" s="113"/>
      <c r="T23" s="119"/>
      <c r="U23" s="120"/>
      <c r="V23" s="119"/>
      <c r="W23" s="113"/>
      <c r="X23" s="119"/>
      <c r="Y23" s="120"/>
      <c r="Z23" s="119"/>
      <c r="AA23" s="113"/>
      <c r="AB23" s="119"/>
      <c r="AC23" s="120"/>
      <c r="AD23" s="119"/>
      <c r="AE23" s="113"/>
      <c r="AF23" s="119"/>
      <c r="AG23" s="120"/>
      <c r="AH23" s="119"/>
    </row>
    <row r="24" spans="1:34" x14ac:dyDescent="0.25">
      <c r="A24" s="5">
        <v>14</v>
      </c>
      <c r="B24" s="118"/>
      <c r="C24" s="118" t="s">
        <v>4</v>
      </c>
      <c r="D24" s="119" t="s">
        <v>4</v>
      </c>
      <c r="E24" s="120" t="s">
        <v>4</v>
      </c>
      <c r="F24" s="119" t="s">
        <v>4</v>
      </c>
      <c r="G24" s="121"/>
      <c r="H24" s="122" t="str">
        <f t="shared" si="0"/>
        <v>-</v>
      </c>
      <c r="I24" s="123" t="str">
        <f t="shared" si="1"/>
        <v>-</v>
      </c>
      <c r="J24" s="59" t="str">
        <f t="shared" si="2"/>
        <v>-</v>
      </c>
      <c r="K24" s="113"/>
      <c r="L24" s="119"/>
      <c r="M24" s="120"/>
      <c r="N24" s="119"/>
      <c r="O24" s="113"/>
      <c r="P24" s="119"/>
      <c r="Q24" s="120"/>
      <c r="R24" s="119"/>
      <c r="S24" s="113"/>
      <c r="T24" s="119"/>
      <c r="U24" s="120"/>
      <c r="V24" s="119"/>
      <c r="W24" s="113"/>
      <c r="X24" s="119"/>
      <c r="Y24" s="120"/>
      <c r="Z24" s="119"/>
      <c r="AA24" s="113"/>
      <c r="AB24" s="119"/>
      <c r="AC24" s="120"/>
      <c r="AD24" s="119"/>
      <c r="AE24" s="113"/>
      <c r="AF24" s="119"/>
      <c r="AG24" s="120"/>
      <c r="AH24" s="119"/>
    </row>
    <row r="25" spans="1:34" x14ac:dyDescent="0.25">
      <c r="A25" s="5">
        <v>15</v>
      </c>
      <c r="B25" s="118"/>
      <c r="C25" s="118" t="s">
        <v>4</v>
      </c>
      <c r="D25" s="119" t="s">
        <v>4</v>
      </c>
      <c r="E25" s="120" t="s">
        <v>4</v>
      </c>
      <c r="F25" s="119" t="s">
        <v>4</v>
      </c>
      <c r="G25" s="121"/>
      <c r="H25" s="122" t="str">
        <f t="shared" si="0"/>
        <v>-</v>
      </c>
      <c r="I25" s="123" t="str">
        <f t="shared" si="1"/>
        <v>-</v>
      </c>
      <c r="J25" s="59" t="str">
        <f t="shared" si="2"/>
        <v>-</v>
      </c>
      <c r="K25" s="113"/>
      <c r="L25" s="119"/>
      <c r="M25" s="120"/>
      <c r="N25" s="119"/>
      <c r="O25" s="113"/>
      <c r="P25" s="119"/>
      <c r="Q25" s="120"/>
      <c r="R25" s="119"/>
      <c r="S25" s="113"/>
      <c r="T25" s="119"/>
      <c r="U25" s="120"/>
      <c r="V25" s="119"/>
      <c r="W25" s="113"/>
      <c r="X25" s="119"/>
      <c r="Y25" s="120"/>
      <c r="Z25" s="119"/>
      <c r="AA25" s="113"/>
      <c r="AB25" s="119"/>
      <c r="AC25" s="120"/>
      <c r="AD25" s="119"/>
      <c r="AE25" s="113"/>
      <c r="AF25" s="119"/>
      <c r="AG25" s="120"/>
      <c r="AH25" s="119"/>
    </row>
    <row r="26" spans="1:34" x14ac:dyDescent="0.25">
      <c r="A26" s="5">
        <v>16</v>
      </c>
      <c r="B26" s="118"/>
      <c r="C26" s="118" t="s">
        <v>4</v>
      </c>
      <c r="D26" s="119" t="s">
        <v>4</v>
      </c>
      <c r="E26" s="120" t="s">
        <v>4</v>
      </c>
      <c r="F26" s="119" t="s">
        <v>4</v>
      </c>
      <c r="G26" s="121"/>
      <c r="H26" s="122" t="str">
        <f t="shared" si="0"/>
        <v>-</v>
      </c>
      <c r="I26" s="123" t="str">
        <f t="shared" si="1"/>
        <v>-</v>
      </c>
      <c r="J26" s="59" t="str">
        <f t="shared" si="2"/>
        <v>-</v>
      </c>
      <c r="K26" s="113"/>
      <c r="L26" s="119"/>
      <c r="M26" s="120"/>
      <c r="N26" s="119"/>
      <c r="O26" s="113"/>
      <c r="P26" s="119"/>
      <c r="Q26" s="120"/>
      <c r="R26" s="119"/>
      <c r="S26" s="113"/>
      <c r="T26" s="119"/>
      <c r="U26" s="120"/>
      <c r="V26" s="119"/>
      <c r="W26" s="113"/>
      <c r="X26" s="119"/>
      <c r="Y26" s="120"/>
      <c r="Z26" s="119"/>
      <c r="AA26" s="113"/>
      <c r="AB26" s="119"/>
      <c r="AC26" s="120"/>
      <c r="AD26" s="119"/>
      <c r="AE26" s="113"/>
      <c r="AF26" s="119"/>
      <c r="AG26" s="120"/>
      <c r="AH26" s="119"/>
    </row>
    <row r="27" spans="1:34" x14ac:dyDescent="0.25">
      <c r="A27" s="5">
        <v>17</v>
      </c>
      <c r="B27" s="118"/>
      <c r="C27" s="118" t="s">
        <v>4</v>
      </c>
      <c r="D27" s="119" t="s">
        <v>4</v>
      </c>
      <c r="E27" s="120" t="s">
        <v>4</v>
      </c>
      <c r="F27" s="119" t="s">
        <v>4</v>
      </c>
      <c r="G27" s="121"/>
      <c r="H27" s="122" t="str">
        <f t="shared" si="0"/>
        <v>-</v>
      </c>
      <c r="I27" s="123" t="str">
        <f t="shared" si="1"/>
        <v>-</v>
      </c>
      <c r="J27" s="59" t="str">
        <f t="shared" si="2"/>
        <v>-</v>
      </c>
      <c r="K27" s="113"/>
      <c r="L27" s="119"/>
      <c r="M27" s="120"/>
      <c r="N27" s="119"/>
      <c r="O27" s="113"/>
      <c r="P27" s="119"/>
      <c r="Q27" s="120"/>
      <c r="R27" s="119"/>
      <c r="S27" s="113"/>
      <c r="T27" s="119"/>
      <c r="U27" s="120"/>
      <c r="V27" s="119"/>
      <c r="W27" s="113"/>
      <c r="X27" s="119"/>
      <c r="Y27" s="120"/>
      <c r="Z27" s="119"/>
      <c r="AA27" s="113"/>
      <c r="AB27" s="119"/>
      <c r="AC27" s="120"/>
      <c r="AD27" s="119"/>
      <c r="AE27" s="113"/>
      <c r="AF27" s="119"/>
      <c r="AG27" s="120"/>
      <c r="AH27" s="119"/>
    </row>
    <row r="28" spans="1:34" x14ac:dyDescent="0.25">
      <c r="A28" s="5">
        <v>18</v>
      </c>
      <c r="B28" s="118"/>
      <c r="C28" s="118" t="s">
        <v>4</v>
      </c>
      <c r="D28" s="119" t="s">
        <v>4</v>
      </c>
      <c r="E28" s="120" t="s">
        <v>4</v>
      </c>
      <c r="F28" s="119" t="s">
        <v>4</v>
      </c>
      <c r="G28" s="121"/>
      <c r="H28" s="122" t="str">
        <f t="shared" si="0"/>
        <v>-</v>
      </c>
      <c r="I28" s="123" t="str">
        <f t="shared" si="1"/>
        <v>-</v>
      </c>
      <c r="J28" s="59" t="str">
        <f t="shared" si="2"/>
        <v>-</v>
      </c>
      <c r="K28" s="113"/>
      <c r="L28" s="119"/>
      <c r="M28" s="120"/>
      <c r="N28" s="119"/>
      <c r="O28" s="113"/>
      <c r="P28" s="119"/>
      <c r="Q28" s="120"/>
      <c r="R28" s="119"/>
      <c r="S28" s="113"/>
      <c r="T28" s="119"/>
      <c r="U28" s="120"/>
      <c r="V28" s="119"/>
      <c r="W28" s="113"/>
      <c r="X28" s="119"/>
      <c r="Y28" s="120"/>
      <c r="Z28" s="119"/>
      <c r="AA28" s="113"/>
      <c r="AB28" s="119"/>
      <c r="AC28" s="120"/>
      <c r="AD28" s="119"/>
      <c r="AE28" s="113"/>
      <c r="AF28" s="119"/>
      <c r="AG28" s="120"/>
      <c r="AH28" s="119"/>
    </row>
    <row r="29" spans="1:34" x14ac:dyDescent="0.25">
      <c r="A29" s="5">
        <v>19</v>
      </c>
      <c r="B29" s="118"/>
      <c r="C29" s="118" t="s">
        <v>4</v>
      </c>
      <c r="D29" s="119" t="s">
        <v>4</v>
      </c>
      <c r="E29" s="120" t="s">
        <v>4</v>
      </c>
      <c r="F29" s="119" t="s">
        <v>4</v>
      </c>
      <c r="G29" s="121"/>
      <c r="H29" s="122" t="str">
        <f t="shared" si="0"/>
        <v>-</v>
      </c>
      <c r="I29" s="123" t="str">
        <f t="shared" si="1"/>
        <v>-</v>
      </c>
      <c r="J29" s="59" t="str">
        <f t="shared" si="2"/>
        <v>-</v>
      </c>
      <c r="K29" s="113"/>
      <c r="L29" s="119"/>
      <c r="M29" s="120"/>
      <c r="N29" s="119"/>
      <c r="O29" s="113"/>
      <c r="P29" s="119"/>
      <c r="Q29" s="120"/>
      <c r="R29" s="119"/>
      <c r="S29" s="113"/>
      <c r="T29" s="119"/>
      <c r="U29" s="120"/>
      <c r="V29" s="119"/>
      <c r="W29" s="113"/>
      <c r="X29" s="119"/>
      <c r="Y29" s="120"/>
      <c r="Z29" s="119"/>
      <c r="AA29" s="113"/>
      <c r="AB29" s="119"/>
      <c r="AC29" s="120"/>
      <c r="AD29" s="119"/>
      <c r="AE29" s="113"/>
      <c r="AF29" s="119"/>
      <c r="AG29" s="120"/>
      <c r="AH29" s="119"/>
    </row>
    <row r="30" spans="1:34" x14ac:dyDescent="0.25">
      <c r="A30" s="5">
        <v>20</v>
      </c>
      <c r="B30" s="118"/>
      <c r="C30" s="118" t="s">
        <v>4</v>
      </c>
      <c r="D30" s="119" t="s">
        <v>4</v>
      </c>
      <c r="E30" s="120" t="s">
        <v>4</v>
      </c>
      <c r="F30" s="119" t="s">
        <v>4</v>
      </c>
      <c r="G30" s="121"/>
      <c r="H30" s="122" t="str">
        <f t="shared" si="0"/>
        <v>-</v>
      </c>
      <c r="I30" s="123" t="str">
        <f t="shared" si="1"/>
        <v>-</v>
      </c>
      <c r="J30" s="59" t="str">
        <f t="shared" si="2"/>
        <v>-</v>
      </c>
      <c r="K30" s="113"/>
      <c r="L30" s="119"/>
      <c r="M30" s="120"/>
      <c r="N30" s="119"/>
      <c r="O30" s="113"/>
      <c r="P30" s="119"/>
      <c r="Q30" s="120"/>
      <c r="R30" s="119"/>
      <c r="S30" s="113"/>
      <c r="T30" s="119"/>
      <c r="U30" s="120"/>
      <c r="V30" s="119"/>
      <c r="W30" s="113"/>
      <c r="X30" s="119"/>
      <c r="Y30" s="120"/>
      <c r="Z30" s="119"/>
      <c r="AA30" s="113"/>
      <c r="AB30" s="119"/>
      <c r="AC30" s="120"/>
      <c r="AD30" s="119"/>
      <c r="AE30" s="113"/>
      <c r="AF30" s="119"/>
      <c r="AG30" s="120"/>
      <c r="AH30" s="119"/>
    </row>
    <row r="31" spans="1:34" x14ac:dyDescent="0.25">
      <c r="A31" s="5">
        <v>21</v>
      </c>
      <c r="B31" s="118"/>
      <c r="C31" s="118" t="s">
        <v>4</v>
      </c>
      <c r="D31" s="119" t="s">
        <v>4</v>
      </c>
      <c r="E31" s="120" t="s">
        <v>4</v>
      </c>
      <c r="F31" s="119" t="s">
        <v>4</v>
      </c>
      <c r="G31" s="121"/>
      <c r="H31" s="122" t="str">
        <f t="shared" si="0"/>
        <v>-</v>
      </c>
      <c r="I31" s="123" t="str">
        <f t="shared" si="1"/>
        <v>-</v>
      </c>
      <c r="J31" s="59" t="str">
        <f t="shared" si="2"/>
        <v>-</v>
      </c>
      <c r="K31" s="113"/>
      <c r="L31" s="119"/>
      <c r="M31" s="120"/>
      <c r="N31" s="119"/>
      <c r="O31" s="113"/>
      <c r="P31" s="119"/>
      <c r="Q31" s="120"/>
      <c r="R31" s="119"/>
      <c r="S31" s="113"/>
      <c r="T31" s="119"/>
      <c r="U31" s="120"/>
      <c r="V31" s="119"/>
      <c r="W31" s="113"/>
      <c r="X31" s="119"/>
      <c r="Y31" s="120"/>
      <c r="Z31" s="119"/>
      <c r="AA31" s="113"/>
      <c r="AB31" s="119"/>
      <c r="AC31" s="120"/>
      <c r="AD31" s="119"/>
      <c r="AE31" s="113"/>
      <c r="AF31" s="119"/>
      <c r="AG31" s="120"/>
      <c r="AH31" s="119"/>
    </row>
    <row r="32" spans="1:34" x14ac:dyDescent="0.25">
      <c r="A32" s="5">
        <v>22</v>
      </c>
      <c r="B32" s="118"/>
      <c r="C32" s="118" t="s">
        <v>4</v>
      </c>
      <c r="D32" s="119" t="s">
        <v>4</v>
      </c>
      <c r="E32" s="120" t="s">
        <v>4</v>
      </c>
      <c r="F32" s="119" t="s">
        <v>4</v>
      </c>
      <c r="G32" s="121"/>
      <c r="H32" s="122" t="str">
        <f t="shared" si="0"/>
        <v>-</v>
      </c>
      <c r="I32" s="123" t="str">
        <f t="shared" si="1"/>
        <v>-</v>
      </c>
      <c r="J32" s="59" t="str">
        <f t="shared" si="2"/>
        <v>-</v>
      </c>
      <c r="K32" s="113"/>
      <c r="L32" s="119"/>
      <c r="M32" s="120"/>
      <c r="N32" s="119"/>
      <c r="O32" s="113"/>
      <c r="P32" s="119"/>
      <c r="Q32" s="120"/>
      <c r="R32" s="119"/>
      <c r="S32" s="113"/>
      <c r="T32" s="119"/>
      <c r="U32" s="120"/>
      <c r="V32" s="119"/>
      <c r="W32" s="113"/>
      <c r="X32" s="119"/>
      <c r="Y32" s="120"/>
      <c r="Z32" s="119"/>
      <c r="AA32" s="113"/>
      <c r="AB32" s="119"/>
      <c r="AC32" s="120"/>
      <c r="AD32" s="119"/>
      <c r="AE32" s="113"/>
      <c r="AF32" s="119"/>
      <c r="AG32" s="120"/>
      <c r="AH32" s="119"/>
    </row>
    <row r="33" spans="1:34" x14ac:dyDescent="0.25">
      <c r="A33" s="5">
        <v>23</v>
      </c>
      <c r="B33" s="118"/>
      <c r="C33" s="118" t="s">
        <v>4</v>
      </c>
      <c r="D33" s="119" t="s">
        <v>4</v>
      </c>
      <c r="E33" s="120" t="s">
        <v>4</v>
      </c>
      <c r="F33" s="119" t="s">
        <v>4</v>
      </c>
      <c r="G33" s="121"/>
      <c r="H33" s="122" t="str">
        <f t="shared" si="0"/>
        <v>-</v>
      </c>
      <c r="I33" s="123" t="str">
        <f t="shared" si="1"/>
        <v>-</v>
      </c>
      <c r="J33" s="59" t="str">
        <f t="shared" si="2"/>
        <v>-</v>
      </c>
      <c r="K33" s="113"/>
      <c r="L33" s="119"/>
      <c r="M33" s="120"/>
      <c r="N33" s="119"/>
      <c r="O33" s="113"/>
      <c r="P33" s="119"/>
      <c r="Q33" s="120"/>
      <c r="R33" s="119"/>
      <c r="S33" s="113"/>
      <c r="T33" s="119"/>
      <c r="U33" s="120"/>
      <c r="V33" s="119"/>
      <c r="W33" s="113"/>
      <c r="X33" s="119"/>
      <c r="Y33" s="120"/>
      <c r="Z33" s="119"/>
      <c r="AA33" s="113"/>
      <c r="AB33" s="119"/>
      <c r="AC33" s="120"/>
      <c r="AD33" s="119"/>
      <c r="AE33" s="113"/>
      <c r="AF33" s="119"/>
      <c r="AG33" s="120"/>
      <c r="AH33" s="119"/>
    </row>
    <row r="34" spans="1:34" x14ac:dyDescent="0.25">
      <c r="A34" s="5">
        <v>24</v>
      </c>
      <c r="B34" s="118"/>
      <c r="C34" s="118" t="s">
        <v>4</v>
      </c>
      <c r="D34" s="119" t="s">
        <v>4</v>
      </c>
      <c r="E34" s="120" t="s">
        <v>4</v>
      </c>
      <c r="F34" s="119" t="s">
        <v>4</v>
      </c>
      <c r="G34" s="121"/>
      <c r="H34" s="122" t="str">
        <f t="shared" si="0"/>
        <v>-</v>
      </c>
      <c r="I34" s="123" t="str">
        <f t="shared" si="1"/>
        <v>-</v>
      </c>
      <c r="J34" s="59" t="str">
        <f t="shared" si="2"/>
        <v>-</v>
      </c>
      <c r="K34" s="113"/>
      <c r="L34" s="119"/>
      <c r="M34" s="120"/>
      <c r="N34" s="119"/>
      <c r="O34" s="113"/>
      <c r="P34" s="119"/>
      <c r="Q34" s="120"/>
      <c r="R34" s="119"/>
      <c r="S34" s="113"/>
      <c r="T34" s="119"/>
      <c r="U34" s="120"/>
      <c r="V34" s="119"/>
      <c r="W34" s="113"/>
      <c r="X34" s="119"/>
      <c r="Y34" s="120"/>
      <c r="Z34" s="119"/>
      <c r="AA34" s="113"/>
      <c r="AB34" s="119"/>
      <c r="AC34" s="120"/>
      <c r="AD34" s="119"/>
      <c r="AE34" s="113"/>
      <c r="AF34" s="119"/>
      <c r="AG34" s="120"/>
      <c r="AH34" s="119"/>
    </row>
    <row r="35" spans="1:34" x14ac:dyDescent="0.25">
      <c r="A35" s="5">
        <v>25</v>
      </c>
      <c r="B35" s="118"/>
      <c r="C35" s="118" t="s">
        <v>4</v>
      </c>
      <c r="D35" s="119" t="s">
        <v>4</v>
      </c>
      <c r="E35" s="120" t="s">
        <v>4</v>
      </c>
      <c r="F35" s="119" t="s">
        <v>4</v>
      </c>
      <c r="G35" s="121"/>
      <c r="H35" s="122" t="str">
        <f t="shared" si="0"/>
        <v>-</v>
      </c>
      <c r="I35" s="123" t="str">
        <f t="shared" si="1"/>
        <v>-</v>
      </c>
      <c r="J35" s="59" t="str">
        <f t="shared" si="2"/>
        <v>-</v>
      </c>
      <c r="K35" s="113"/>
      <c r="L35" s="119"/>
      <c r="M35" s="120"/>
      <c r="N35" s="119"/>
      <c r="O35" s="113"/>
      <c r="P35" s="119"/>
      <c r="Q35" s="120"/>
      <c r="R35" s="119"/>
      <c r="S35" s="113"/>
      <c r="T35" s="119"/>
      <c r="U35" s="120"/>
      <c r="V35" s="119"/>
      <c r="W35" s="113"/>
      <c r="X35" s="119"/>
      <c r="Y35" s="120"/>
      <c r="Z35" s="119"/>
      <c r="AA35" s="113"/>
      <c r="AB35" s="119"/>
      <c r="AC35" s="120"/>
      <c r="AD35" s="119"/>
      <c r="AE35" s="113"/>
      <c r="AF35" s="119"/>
      <c r="AG35" s="120"/>
      <c r="AH35" s="119"/>
    </row>
    <row r="36" spans="1:34" x14ac:dyDescent="0.25">
      <c r="A36" s="5">
        <v>26</v>
      </c>
      <c r="B36" s="118"/>
      <c r="C36" s="118" t="s">
        <v>4</v>
      </c>
      <c r="D36" s="119" t="s">
        <v>4</v>
      </c>
      <c r="E36" s="120" t="s">
        <v>4</v>
      </c>
      <c r="F36" s="119" t="s">
        <v>4</v>
      </c>
      <c r="G36" s="121"/>
      <c r="H36" s="122" t="str">
        <f t="shared" si="0"/>
        <v>-</v>
      </c>
      <c r="I36" s="123" t="str">
        <f t="shared" si="1"/>
        <v>-</v>
      </c>
      <c r="J36" s="59" t="str">
        <f t="shared" si="2"/>
        <v>-</v>
      </c>
      <c r="K36" s="113"/>
      <c r="L36" s="119"/>
      <c r="M36" s="120"/>
      <c r="N36" s="119"/>
      <c r="O36" s="113"/>
      <c r="P36" s="119"/>
      <c r="Q36" s="120"/>
      <c r="R36" s="119"/>
      <c r="S36" s="113"/>
      <c r="T36" s="119"/>
      <c r="U36" s="120"/>
      <c r="V36" s="119"/>
      <c r="W36" s="113"/>
      <c r="X36" s="119"/>
      <c r="Y36" s="120"/>
      <c r="Z36" s="119"/>
      <c r="AA36" s="113"/>
      <c r="AB36" s="119"/>
      <c r="AC36" s="120"/>
      <c r="AD36" s="119"/>
      <c r="AE36" s="113"/>
      <c r="AF36" s="119"/>
      <c r="AG36" s="120"/>
      <c r="AH36" s="119"/>
    </row>
    <row r="37" spans="1:34" x14ac:dyDescent="0.25">
      <c r="A37" s="5">
        <v>27</v>
      </c>
      <c r="B37" s="118"/>
      <c r="C37" s="118" t="s">
        <v>4</v>
      </c>
      <c r="D37" s="119" t="s">
        <v>4</v>
      </c>
      <c r="E37" s="120" t="s">
        <v>4</v>
      </c>
      <c r="F37" s="119" t="s">
        <v>4</v>
      </c>
      <c r="G37" s="121"/>
      <c r="H37" s="122" t="str">
        <f t="shared" si="0"/>
        <v>-</v>
      </c>
      <c r="I37" s="123" t="str">
        <f t="shared" si="1"/>
        <v>-</v>
      </c>
      <c r="J37" s="59" t="str">
        <f t="shared" si="2"/>
        <v>-</v>
      </c>
      <c r="K37" s="113"/>
      <c r="L37" s="119"/>
      <c r="M37" s="120"/>
      <c r="N37" s="119"/>
      <c r="O37" s="113"/>
      <c r="P37" s="119"/>
      <c r="Q37" s="120"/>
      <c r="R37" s="119"/>
      <c r="S37" s="113"/>
      <c r="T37" s="119"/>
      <c r="U37" s="120"/>
      <c r="V37" s="119"/>
      <c r="W37" s="113"/>
      <c r="X37" s="119"/>
      <c r="Y37" s="120"/>
      <c r="Z37" s="119"/>
      <c r="AA37" s="113"/>
      <c r="AB37" s="119"/>
      <c r="AC37" s="120"/>
      <c r="AD37" s="119"/>
      <c r="AE37" s="113"/>
      <c r="AF37" s="119"/>
      <c r="AG37" s="120"/>
      <c r="AH37" s="119"/>
    </row>
    <row r="38" spans="1:34" x14ac:dyDescent="0.25">
      <c r="A38" s="5">
        <v>28</v>
      </c>
      <c r="B38" s="118"/>
      <c r="C38" s="118" t="s">
        <v>4</v>
      </c>
      <c r="D38" s="119" t="s">
        <v>4</v>
      </c>
      <c r="E38" s="120" t="s">
        <v>4</v>
      </c>
      <c r="F38" s="119" t="s">
        <v>4</v>
      </c>
      <c r="G38" s="121"/>
      <c r="H38" s="122" t="str">
        <f t="shared" si="0"/>
        <v>-</v>
      </c>
      <c r="I38" s="123" t="str">
        <f t="shared" si="1"/>
        <v>-</v>
      </c>
      <c r="J38" s="59" t="str">
        <f t="shared" si="2"/>
        <v>-</v>
      </c>
      <c r="K38" s="113"/>
      <c r="L38" s="119"/>
      <c r="M38" s="120"/>
      <c r="N38" s="119"/>
      <c r="O38" s="113"/>
      <c r="P38" s="119"/>
      <c r="Q38" s="120"/>
      <c r="R38" s="119"/>
      <c r="S38" s="113"/>
      <c r="T38" s="119"/>
      <c r="U38" s="120"/>
      <c r="V38" s="119"/>
      <c r="W38" s="113"/>
      <c r="X38" s="119"/>
      <c r="Y38" s="120"/>
      <c r="Z38" s="119"/>
      <c r="AA38" s="113"/>
      <c r="AB38" s="119"/>
      <c r="AC38" s="120"/>
      <c r="AD38" s="119"/>
      <c r="AE38" s="113"/>
      <c r="AF38" s="119"/>
      <c r="AG38" s="120"/>
      <c r="AH38" s="119"/>
    </row>
    <row r="39" spans="1:34" x14ac:dyDescent="0.25">
      <c r="A39" s="5">
        <v>29</v>
      </c>
      <c r="B39" s="118"/>
      <c r="C39" s="118" t="s">
        <v>4</v>
      </c>
      <c r="D39" s="119" t="s">
        <v>4</v>
      </c>
      <c r="E39" s="120" t="s">
        <v>4</v>
      </c>
      <c r="F39" s="119" t="s">
        <v>4</v>
      </c>
      <c r="G39" s="121"/>
      <c r="H39" s="122" t="str">
        <f t="shared" si="0"/>
        <v>-</v>
      </c>
      <c r="I39" s="123" t="str">
        <f t="shared" si="1"/>
        <v>-</v>
      </c>
      <c r="J39" s="59" t="str">
        <f t="shared" si="2"/>
        <v>-</v>
      </c>
      <c r="K39" s="113"/>
      <c r="L39" s="119"/>
      <c r="M39" s="120"/>
      <c r="N39" s="119"/>
      <c r="O39" s="113"/>
      <c r="P39" s="119"/>
      <c r="Q39" s="120"/>
      <c r="R39" s="119"/>
      <c r="S39" s="113"/>
      <c r="T39" s="119"/>
      <c r="U39" s="120"/>
      <c r="V39" s="119"/>
      <c r="W39" s="113"/>
      <c r="X39" s="119"/>
      <c r="Y39" s="120"/>
      <c r="Z39" s="119"/>
      <c r="AA39" s="113"/>
      <c r="AB39" s="119"/>
      <c r="AC39" s="120"/>
      <c r="AD39" s="119"/>
      <c r="AE39" s="113"/>
      <c r="AF39" s="119"/>
      <c r="AG39" s="120"/>
      <c r="AH39" s="119"/>
    </row>
    <row r="40" spans="1:34" x14ac:dyDescent="0.25">
      <c r="A40" s="5">
        <v>30</v>
      </c>
      <c r="B40" s="118"/>
      <c r="C40" s="118" t="s">
        <v>4</v>
      </c>
      <c r="D40" s="119" t="s">
        <v>4</v>
      </c>
      <c r="E40" s="120" t="s">
        <v>4</v>
      </c>
      <c r="F40" s="119" t="s">
        <v>4</v>
      </c>
      <c r="G40" s="121"/>
      <c r="H40" s="122" t="str">
        <f t="shared" si="0"/>
        <v>-</v>
      </c>
      <c r="I40" s="123" t="str">
        <f t="shared" si="1"/>
        <v>-</v>
      </c>
      <c r="J40" s="59" t="str">
        <f t="shared" si="2"/>
        <v>-</v>
      </c>
      <c r="K40" s="113"/>
      <c r="L40" s="119"/>
      <c r="M40" s="120"/>
      <c r="N40" s="119"/>
      <c r="O40" s="113"/>
      <c r="P40" s="119"/>
      <c r="Q40" s="120"/>
      <c r="R40" s="119"/>
      <c r="S40" s="113"/>
      <c r="T40" s="119"/>
      <c r="U40" s="120"/>
      <c r="V40" s="119"/>
      <c r="W40" s="113"/>
      <c r="X40" s="119"/>
      <c r="Y40" s="120"/>
      <c r="Z40" s="119"/>
      <c r="AA40" s="113"/>
      <c r="AB40" s="119"/>
      <c r="AC40" s="120"/>
      <c r="AD40" s="119"/>
      <c r="AE40" s="113"/>
      <c r="AF40" s="119"/>
      <c r="AG40" s="120"/>
      <c r="AH40" s="119"/>
    </row>
    <row r="41" spans="1:34" x14ac:dyDescent="0.25">
      <c r="A41" s="5">
        <v>31</v>
      </c>
      <c r="B41" s="118"/>
      <c r="C41" s="118" t="s">
        <v>4</v>
      </c>
      <c r="D41" s="119" t="s">
        <v>4</v>
      </c>
      <c r="E41" s="120" t="s">
        <v>4</v>
      </c>
      <c r="F41" s="119" t="s">
        <v>4</v>
      </c>
      <c r="G41" s="121"/>
      <c r="H41" s="122" t="str">
        <f t="shared" si="0"/>
        <v>-</v>
      </c>
      <c r="I41" s="123" t="str">
        <f t="shared" si="1"/>
        <v>-</v>
      </c>
      <c r="J41" s="59" t="str">
        <f t="shared" si="2"/>
        <v>-</v>
      </c>
      <c r="K41" s="113"/>
      <c r="L41" s="119"/>
      <c r="M41" s="120"/>
      <c r="N41" s="119"/>
      <c r="O41" s="113"/>
      <c r="P41" s="119"/>
      <c r="Q41" s="120"/>
      <c r="R41" s="119"/>
      <c r="S41" s="113"/>
      <c r="T41" s="119"/>
      <c r="U41" s="120"/>
      <c r="V41" s="119"/>
      <c r="W41" s="113"/>
      <c r="X41" s="119"/>
      <c r="Y41" s="120"/>
      <c r="Z41" s="119"/>
      <c r="AA41" s="113"/>
      <c r="AB41" s="119"/>
      <c r="AC41" s="120"/>
      <c r="AD41" s="119"/>
      <c r="AE41" s="113"/>
      <c r="AF41" s="119"/>
      <c r="AG41" s="120"/>
      <c r="AH41" s="119"/>
    </row>
    <row r="42" spans="1:34" x14ac:dyDescent="0.25">
      <c r="A42" s="5">
        <v>32</v>
      </c>
      <c r="B42" s="118"/>
      <c r="C42" s="118" t="s">
        <v>4</v>
      </c>
      <c r="D42" s="119" t="s">
        <v>4</v>
      </c>
      <c r="E42" s="120" t="s">
        <v>4</v>
      </c>
      <c r="F42" s="119" t="s">
        <v>4</v>
      </c>
      <c r="G42" s="121"/>
      <c r="H42" s="122" t="str">
        <f t="shared" si="0"/>
        <v>-</v>
      </c>
      <c r="I42" s="123" t="str">
        <f t="shared" si="1"/>
        <v>-</v>
      </c>
      <c r="J42" s="59" t="str">
        <f t="shared" si="2"/>
        <v>-</v>
      </c>
      <c r="K42" s="113"/>
      <c r="L42" s="119"/>
      <c r="M42" s="120"/>
      <c r="N42" s="119"/>
      <c r="O42" s="113"/>
      <c r="P42" s="119"/>
      <c r="Q42" s="120"/>
      <c r="R42" s="119"/>
      <c r="S42" s="113"/>
      <c r="T42" s="119"/>
      <c r="U42" s="120"/>
      <c r="V42" s="119"/>
      <c r="W42" s="113"/>
      <c r="X42" s="119"/>
      <c r="Y42" s="120"/>
      <c r="Z42" s="119"/>
      <c r="AA42" s="113"/>
      <c r="AB42" s="119"/>
      <c r="AC42" s="120"/>
      <c r="AD42" s="119"/>
      <c r="AE42" s="113"/>
      <c r="AF42" s="119"/>
      <c r="AG42" s="120"/>
      <c r="AH42" s="119"/>
    </row>
    <row r="43" spans="1:34" x14ac:dyDescent="0.25">
      <c r="A43" s="5">
        <v>33</v>
      </c>
      <c r="B43" s="118"/>
      <c r="C43" s="118" t="s">
        <v>4</v>
      </c>
      <c r="D43" s="119" t="s">
        <v>4</v>
      </c>
      <c r="E43" s="120" t="s">
        <v>4</v>
      </c>
      <c r="F43" s="119" t="s">
        <v>4</v>
      </c>
      <c r="G43" s="121"/>
      <c r="H43" s="122" t="str">
        <f t="shared" si="0"/>
        <v>-</v>
      </c>
      <c r="I43" s="123" t="str">
        <f t="shared" si="1"/>
        <v>-</v>
      </c>
      <c r="J43" s="59" t="str">
        <f t="shared" si="2"/>
        <v>-</v>
      </c>
      <c r="K43" s="113"/>
      <c r="L43" s="119"/>
      <c r="M43" s="120"/>
      <c r="N43" s="119"/>
      <c r="O43" s="113"/>
      <c r="P43" s="119"/>
      <c r="Q43" s="120"/>
      <c r="R43" s="119"/>
      <c r="S43" s="113"/>
      <c r="T43" s="119"/>
      <c r="U43" s="120"/>
      <c r="V43" s="119"/>
      <c r="W43" s="113"/>
      <c r="X43" s="119"/>
      <c r="Y43" s="120"/>
      <c r="Z43" s="119"/>
      <c r="AA43" s="113"/>
      <c r="AB43" s="119"/>
      <c r="AC43" s="120"/>
      <c r="AD43" s="119"/>
      <c r="AE43" s="113"/>
      <c r="AF43" s="119"/>
      <c r="AG43" s="120"/>
      <c r="AH43" s="119"/>
    </row>
    <row r="44" spans="1:34" x14ac:dyDescent="0.25">
      <c r="A44" s="5">
        <v>34</v>
      </c>
      <c r="B44" s="118"/>
      <c r="C44" s="118" t="s">
        <v>4</v>
      </c>
      <c r="D44" s="119" t="s">
        <v>4</v>
      </c>
      <c r="E44" s="120" t="s">
        <v>4</v>
      </c>
      <c r="F44" s="119" t="s">
        <v>4</v>
      </c>
      <c r="G44" s="121"/>
      <c r="H44" s="122" t="str">
        <f t="shared" si="0"/>
        <v>-</v>
      </c>
      <c r="I44" s="123" t="str">
        <f t="shared" si="1"/>
        <v>-</v>
      </c>
      <c r="J44" s="59" t="str">
        <f t="shared" si="2"/>
        <v>-</v>
      </c>
      <c r="K44" s="113"/>
      <c r="L44" s="119"/>
      <c r="M44" s="120"/>
      <c r="N44" s="119"/>
      <c r="O44" s="113"/>
      <c r="P44" s="119"/>
      <c r="Q44" s="120"/>
      <c r="R44" s="119"/>
      <c r="S44" s="113"/>
      <c r="T44" s="119"/>
      <c r="U44" s="120"/>
      <c r="V44" s="119"/>
      <c r="W44" s="113"/>
      <c r="X44" s="119"/>
      <c r="Y44" s="120"/>
      <c r="Z44" s="119"/>
      <c r="AA44" s="113"/>
      <c r="AB44" s="119"/>
      <c r="AC44" s="120"/>
      <c r="AD44" s="119"/>
      <c r="AE44" s="113"/>
      <c r="AF44" s="119"/>
      <c r="AG44" s="120"/>
      <c r="AH44" s="119"/>
    </row>
    <row r="45" spans="1:34" ht="15.75" thickBot="1" x14ac:dyDescent="0.3">
      <c r="A45" s="5">
        <v>35</v>
      </c>
      <c r="B45" s="118"/>
      <c r="C45" s="118" t="s">
        <v>4</v>
      </c>
      <c r="D45" s="119" t="s">
        <v>4</v>
      </c>
      <c r="E45" s="120" t="s">
        <v>4</v>
      </c>
      <c r="F45" s="119" t="s">
        <v>4</v>
      </c>
      <c r="G45" s="121"/>
      <c r="H45" s="124" t="str">
        <f t="shared" si="0"/>
        <v>-</v>
      </c>
      <c r="I45" s="125" t="str">
        <f t="shared" si="1"/>
        <v>-</v>
      </c>
      <c r="J45" s="126" t="str">
        <f t="shared" si="2"/>
        <v>-</v>
      </c>
      <c r="K45" s="113"/>
      <c r="L45" s="119"/>
      <c r="M45" s="120"/>
      <c r="N45" s="119"/>
      <c r="O45" s="113"/>
      <c r="P45" s="119"/>
      <c r="Q45" s="120"/>
      <c r="R45" s="119"/>
      <c r="S45" s="113"/>
      <c r="T45" s="119"/>
      <c r="U45" s="120"/>
      <c r="V45" s="119"/>
      <c r="W45" s="113"/>
      <c r="X45" s="119"/>
      <c r="Y45" s="120"/>
      <c r="Z45" s="119"/>
      <c r="AA45" s="113"/>
      <c r="AB45" s="119"/>
      <c r="AC45" s="120"/>
      <c r="AD45" s="119"/>
      <c r="AE45" s="113"/>
      <c r="AF45" s="119"/>
      <c r="AG45" s="120"/>
      <c r="AH45" s="119"/>
    </row>
    <row r="46" spans="1:34" ht="15.75" thickBot="1" x14ac:dyDescent="0.3">
      <c r="A46" s="176" t="s">
        <v>105</v>
      </c>
      <c r="B46" s="177"/>
      <c r="C46" s="178"/>
      <c r="D46" s="127" t="str">
        <f>IFERROR(AVERAGE(D11:D45),"-")</f>
        <v>-</v>
      </c>
      <c r="E46" s="128" t="str">
        <f>IFERROR(AVERAGE(E11:E45),"-")</f>
        <v>-</v>
      </c>
      <c r="F46" s="128" t="str">
        <f>IFERROR(AVERAGE(F11:F45),"-")</f>
        <v>-</v>
      </c>
      <c r="G46" s="129"/>
      <c r="H46" s="130" t="str">
        <f t="shared" si="0"/>
        <v>-</v>
      </c>
      <c r="I46" s="131" t="str">
        <f t="shared" si="1"/>
        <v>-</v>
      </c>
      <c r="J46" s="132" t="str">
        <f>IFERROR((COUNTIF(J11:J45,"Yes")/(COUNTIF(J11:J45,"Yes")+COUNTIF(J11:J45,"No"))),"-")</f>
        <v>-</v>
      </c>
      <c r="K46" s="133"/>
      <c r="L46" s="127" t="str">
        <f>IFERROR(AVERAGE(L11:L45),"-")</f>
        <v>-</v>
      </c>
      <c r="M46" s="128" t="str">
        <f>IFERROR(AVERAGE(M11:M45),"-")</f>
        <v>-</v>
      </c>
      <c r="N46" s="128" t="str">
        <f>IFERROR(AVERAGE(N11:N45),"-")</f>
        <v>-</v>
      </c>
      <c r="O46" s="134"/>
      <c r="P46" s="127" t="str">
        <f>IFERROR(AVERAGE(P11:P45),"-")</f>
        <v>-</v>
      </c>
      <c r="Q46" s="128" t="str">
        <f>IFERROR(AVERAGE(Q11:Q45),"-")</f>
        <v>-</v>
      </c>
      <c r="R46" s="128" t="str">
        <f>IFERROR(AVERAGE(R11:R45),"-")</f>
        <v>-</v>
      </c>
      <c r="S46" s="134"/>
      <c r="T46" s="127" t="str">
        <f>IFERROR(AVERAGE(T11:T45),"-")</f>
        <v>-</v>
      </c>
      <c r="U46" s="128" t="str">
        <f>IFERROR(AVERAGE(U11:U45),"-")</f>
        <v>-</v>
      </c>
      <c r="V46" s="128" t="str">
        <f>IFERROR(AVERAGE(V11:V45),"-")</f>
        <v>-</v>
      </c>
      <c r="W46" s="134"/>
      <c r="X46" s="127" t="str">
        <f>IFERROR(AVERAGE(X11:X45),"-")</f>
        <v>-</v>
      </c>
      <c r="Y46" s="128" t="str">
        <f>IFERROR(AVERAGE(Y11:Y45),"-")</f>
        <v>-</v>
      </c>
      <c r="Z46" s="128" t="str">
        <f>IFERROR(AVERAGE(Z11:Z45),"-")</f>
        <v>-</v>
      </c>
      <c r="AA46" s="134"/>
      <c r="AB46" s="127" t="str">
        <f>IFERROR(AVERAGE(AB11:AB45),"-")</f>
        <v>-</v>
      </c>
      <c r="AC46" s="128" t="str">
        <f>IFERROR(AVERAGE(AC11:AC45),"-")</f>
        <v>-</v>
      </c>
      <c r="AD46" s="128" t="str">
        <f>IFERROR(AVERAGE(AD11:AD45),"-")</f>
        <v>-</v>
      </c>
      <c r="AE46" s="134"/>
      <c r="AF46" s="127" t="str">
        <f>IFERROR(AVERAGE(AF11:AF45),"-")</f>
        <v>-</v>
      </c>
      <c r="AG46" s="128" t="str">
        <f>IFERROR(AVERAGE(AG11:AG45),"-")</f>
        <v>-</v>
      </c>
      <c r="AH46" s="135" t="str">
        <f>IFERROR(AVERAGE(AH11:AH45),"-")</f>
        <v>-</v>
      </c>
    </row>
  </sheetData>
  <mergeCells count="20">
    <mergeCell ref="B2:I2"/>
    <mergeCell ref="B3:J3"/>
    <mergeCell ref="A5:B6"/>
    <mergeCell ref="C5:D5"/>
    <mergeCell ref="E5:F5"/>
    <mergeCell ref="H5:J5"/>
    <mergeCell ref="C6:D6"/>
    <mergeCell ref="E6:F6"/>
    <mergeCell ref="A46:C46"/>
    <mergeCell ref="A7:B7"/>
    <mergeCell ref="C7:D7"/>
    <mergeCell ref="E7:F7"/>
    <mergeCell ref="D9:J9"/>
    <mergeCell ref="T9:V9"/>
    <mergeCell ref="X9:Z9"/>
    <mergeCell ref="AB9:AD9"/>
    <mergeCell ref="AF9:AH9"/>
    <mergeCell ref="A10:B10"/>
    <mergeCell ref="L9:N9"/>
    <mergeCell ref="P9:R9"/>
  </mergeCells>
  <dataValidations count="2">
    <dataValidation allowBlank="1" showErrorMessage="1" sqref="E8:XFD8 M7:XFD7 K9:XFD44 A8:A45 G10:J46 D8:D45 E10:F45 A5:C7 E6"/>
    <dataValidation allowBlank="1" showErrorMessage="1" promptTitle="Don't Change This Cell." prompt="If you wish to change a student name, enter it into the &quot;70&quot; spreadsheet and hit the &quot;reset&quot; button." sqref="B9:C45"/>
  </dataValidation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AH46"/>
  <sheetViews>
    <sheetView workbookViewId="0">
      <selection activeCell="E6" sqref="E6:F6"/>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5" t="s">
        <v>94</v>
      </c>
      <c r="C2" s="185"/>
      <c r="D2" s="185"/>
      <c r="E2" s="185"/>
      <c r="F2" s="185"/>
      <c r="G2" s="185"/>
      <c r="H2" s="185"/>
      <c r="I2" s="185"/>
      <c r="J2" s="107"/>
      <c r="K2" s="107"/>
      <c r="L2" s="107"/>
      <c r="M2" s="107"/>
      <c r="N2" s="107"/>
      <c r="O2" s="107"/>
      <c r="P2" s="107"/>
    </row>
    <row r="3" spans="1:34" ht="15.75" x14ac:dyDescent="0.25">
      <c r="B3" s="159" t="s">
        <v>95</v>
      </c>
      <c r="C3" s="159"/>
      <c r="D3" s="159"/>
      <c r="E3" s="159"/>
      <c r="F3" s="159"/>
      <c r="G3" s="159"/>
      <c r="H3" s="159"/>
      <c r="I3" s="159"/>
      <c r="J3" s="159"/>
      <c r="K3" s="108"/>
      <c r="L3" s="108"/>
      <c r="M3" s="108"/>
      <c r="N3" s="108"/>
      <c r="O3" s="108"/>
      <c r="P3" s="108"/>
    </row>
    <row r="4" spans="1:34" ht="15.75" x14ac:dyDescent="0.25">
      <c r="B4" s="105"/>
      <c r="C4" s="105"/>
      <c r="D4" s="105"/>
      <c r="E4" s="105"/>
      <c r="F4" s="105"/>
      <c r="G4" s="105"/>
      <c r="H4" s="105"/>
      <c r="I4" s="105"/>
      <c r="S4" s="105"/>
      <c r="W4" s="105"/>
    </row>
    <row r="5" spans="1:34" x14ac:dyDescent="0.25">
      <c r="A5" s="160" t="s">
        <v>6</v>
      </c>
      <c r="B5" s="160"/>
      <c r="C5" s="160" t="s">
        <v>7</v>
      </c>
      <c r="D5" s="160"/>
      <c r="E5" s="160" t="s">
        <v>106</v>
      </c>
      <c r="F5" s="160"/>
      <c r="H5" s="186" t="s">
        <v>83</v>
      </c>
      <c r="I5" s="187"/>
      <c r="J5" s="187"/>
    </row>
    <row r="6" spans="1:34" x14ac:dyDescent="0.25">
      <c r="A6" s="160"/>
      <c r="B6" s="160"/>
      <c r="C6" s="160"/>
      <c r="D6" s="160"/>
      <c r="E6" s="188" t="s">
        <v>113</v>
      </c>
      <c r="F6" s="188"/>
      <c r="H6" s="109" t="s">
        <v>0</v>
      </c>
      <c r="I6" s="109" t="s">
        <v>2</v>
      </c>
      <c r="J6" s="109" t="s">
        <v>96</v>
      </c>
    </row>
    <row r="7" spans="1:34" x14ac:dyDescent="0.25">
      <c r="A7" s="189" t="s">
        <v>107</v>
      </c>
      <c r="B7" s="189"/>
      <c r="C7" s="189" t="s">
        <v>107</v>
      </c>
      <c r="D7" s="189"/>
      <c r="E7" s="189" t="s">
        <v>108</v>
      </c>
      <c r="F7" s="189"/>
      <c r="H7" s="110" t="s">
        <v>4</v>
      </c>
      <c r="I7" s="110" t="s">
        <v>4</v>
      </c>
      <c r="J7" s="110" t="s">
        <v>4</v>
      </c>
      <c r="L7" s="111"/>
    </row>
    <row r="9" spans="1:34" ht="14.45" customHeight="1" x14ac:dyDescent="0.25">
      <c r="A9" s="112"/>
      <c r="B9" s="112"/>
      <c r="C9" s="112"/>
      <c r="D9" s="179" t="s">
        <v>97</v>
      </c>
      <c r="E9" s="180"/>
      <c r="F9" s="180"/>
      <c r="G9" s="180"/>
      <c r="H9" s="180"/>
      <c r="I9" s="180"/>
      <c r="J9" s="180"/>
      <c r="K9" s="113"/>
      <c r="L9" s="181" t="s">
        <v>98</v>
      </c>
      <c r="M9" s="182"/>
      <c r="N9" s="183"/>
      <c r="O9" s="113"/>
      <c r="P9" s="173" t="s">
        <v>99</v>
      </c>
      <c r="Q9" s="173"/>
      <c r="R9" s="173"/>
      <c r="S9" s="113"/>
      <c r="T9" s="173" t="s">
        <v>100</v>
      </c>
      <c r="U9" s="173"/>
      <c r="V9" s="173"/>
      <c r="W9" s="113"/>
      <c r="X9" s="173" t="s">
        <v>101</v>
      </c>
      <c r="Y9" s="173"/>
      <c r="Z9" s="173"/>
      <c r="AA9" s="113"/>
      <c r="AB9" s="173" t="s">
        <v>102</v>
      </c>
      <c r="AC9" s="173"/>
      <c r="AD9" s="173"/>
      <c r="AE9" s="113"/>
      <c r="AF9" s="173" t="s">
        <v>103</v>
      </c>
      <c r="AG9" s="173"/>
      <c r="AH9" s="173"/>
    </row>
    <row r="10" spans="1:34" ht="15.75" thickBot="1" x14ac:dyDescent="0.3">
      <c r="A10" s="174" t="s">
        <v>1</v>
      </c>
      <c r="B10" s="175"/>
      <c r="C10" s="114" t="s">
        <v>78</v>
      </c>
      <c r="D10" s="115" t="s">
        <v>42</v>
      </c>
      <c r="E10" s="115" t="s">
        <v>43</v>
      </c>
      <c r="F10" s="115" t="s">
        <v>44</v>
      </c>
      <c r="G10" s="116"/>
      <c r="H10" s="58" t="s">
        <v>104</v>
      </c>
      <c r="I10" s="57" t="s">
        <v>47</v>
      </c>
      <c r="J10" s="58" t="s">
        <v>96</v>
      </c>
      <c r="K10" s="117"/>
      <c r="L10" s="115" t="s">
        <v>42</v>
      </c>
      <c r="M10" s="115" t="s">
        <v>43</v>
      </c>
      <c r="N10" s="115" t="s">
        <v>44</v>
      </c>
      <c r="O10" s="117"/>
      <c r="P10" s="115" t="s">
        <v>42</v>
      </c>
      <c r="Q10" s="115" t="s">
        <v>43</v>
      </c>
      <c r="R10" s="115" t="s">
        <v>44</v>
      </c>
      <c r="S10" s="117"/>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7">
        <v>1</v>
      </c>
      <c r="B11" s="118"/>
      <c r="C11" s="118" t="s">
        <v>4</v>
      </c>
      <c r="D11" s="119" t="s">
        <v>4</v>
      </c>
      <c r="E11" s="120" t="s">
        <v>4</v>
      </c>
      <c r="F11" s="119" t="s">
        <v>4</v>
      </c>
      <c r="G11" s="121"/>
      <c r="H11" s="122" t="str">
        <f>IFERROR((IF((MAX(D11:F11)/I$7)=0,"-",MAX(D11:F11)/I$7)),"-")</f>
        <v>-</v>
      </c>
      <c r="I11" s="123" t="str">
        <f>IFERROR((IF((MAX(D11:F11)-D11)/D11=0,"-",MAX(D11:F11)-D11)/D11),"-")</f>
        <v>-</v>
      </c>
      <c r="J11" s="59" t="str">
        <f>IFERROR(((IF((MAX(D11:F11)/J$7)=0,"-",IF(MAX(D11:F11)&gt;=J$7,"Yes","No")))),"-")</f>
        <v>-</v>
      </c>
      <c r="K11" s="113"/>
      <c r="L11" s="119"/>
      <c r="M11" s="50"/>
      <c r="N11" s="119"/>
      <c r="O11" s="113"/>
      <c r="P11" s="119"/>
      <c r="Q11" s="50"/>
      <c r="R11" s="119"/>
      <c r="S11" s="113"/>
      <c r="T11" s="119"/>
      <c r="U11" s="50"/>
      <c r="V11" s="119"/>
      <c r="W11" s="113"/>
      <c r="X11" s="119"/>
      <c r="Y11" s="50"/>
      <c r="Z11" s="119"/>
      <c r="AA11" s="113"/>
      <c r="AB11" s="119"/>
      <c r="AC11" s="50"/>
      <c r="AD11" s="119"/>
      <c r="AE11" s="113"/>
      <c r="AF11" s="119"/>
      <c r="AG11" s="50"/>
      <c r="AH11" s="119"/>
    </row>
    <row r="12" spans="1:34" x14ac:dyDescent="0.25">
      <c r="A12" s="5">
        <v>2</v>
      </c>
      <c r="B12" s="118"/>
      <c r="C12" s="118" t="s">
        <v>4</v>
      </c>
      <c r="D12" s="119" t="s">
        <v>4</v>
      </c>
      <c r="E12" s="120" t="s">
        <v>4</v>
      </c>
      <c r="F12" s="119" t="s">
        <v>4</v>
      </c>
      <c r="G12" s="121"/>
      <c r="H12" s="122" t="str">
        <f t="shared" ref="H12:H46" si="0">IFERROR((IF((MAX(D12:F12)/I$7)=0,"-",MAX(D12:F12)/I$7)),"-")</f>
        <v>-</v>
      </c>
      <c r="I12" s="123" t="str">
        <f t="shared" ref="I12:I46" si="1">IFERROR((IF((MAX(D12:F12)-D12)/D12=0,"-",MAX(D12:F12)-D12)/D12),"-")</f>
        <v>-</v>
      </c>
      <c r="J12" s="59" t="str">
        <f t="shared" ref="J12:J45" si="2">IFERROR(((IF((MAX(D12:F12)/J$7)=0,"-",IF(MAX(D12:F12)&gt;=J$7,"Yes","No")))),"-")</f>
        <v>-</v>
      </c>
      <c r="K12" s="113"/>
      <c r="L12" s="119"/>
      <c r="M12" s="120"/>
      <c r="N12" s="119"/>
      <c r="O12" s="113"/>
      <c r="P12" s="119"/>
      <c r="Q12" s="120"/>
      <c r="R12" s="119"/>
      <c r="S12" s="113"/>
      <c r="T12" s="119"/>
      <c r="U12" s="120"/>
      <c r="V12" s="119"/>
      <c r="W12" s="113"/>
      <c r="X12" s="119"/>
      <c r="Y12" s="120"/>
      <c r="Z12" s="119"/>
      <c r="AA12" s="113"/>
      <c r="AB12" s="119"/>
      <c r="AC12" s="120"/>
      <c r="AD12" s="119"/>
      <c r="AE12" s="113"/>
      <c r="AF12" s="119"/>
      <c r="AG12" s="120"/>
      <c r="AH12" s="119"/>
    </row>
    <row r="13" spans="1:34" x14ac:dyDescent="0.25">
      <c r="A13" s="5">
        <v>3</v>
      </c>
      <c r="B13" s="118"/>
      <c r="C13" s="118" t="s">
        <v>4</v>
      </c>
      <c r="D13" s="119" t="s">
        <v>4</v>
      </c>
      <c r="E13" s="120" t="s">
        <v>4</v>
      </c>
      <c r="F13" s="119" t="s">
        <v>4</v>
      </c>
      <c r="G13" s="121"/>
      <c r="H13" s="122" t="str">
        <f t="shared" si="0"/>
        <v>-</v>
      </c>
      <c r="I13" s="123" t="str">
        <f t="shared" si="1"/>
        <v>-</v>
      </c>
      <c r="J13" s="59" t="str">
        <f t="shared" si="2"/>
        <v>-</v>
      </c>
      <c r="K13" s="113"/>
      <c r="L13" s="119"/>
      <c r="M13" s="120"/>
      <c r="N13" s="119"/>
      <c r="O13" s="113"/>
      <c r="P13" s="119"/>
      <c r="Q13" s="120"/>
      <c r="R13" s="119"/>
      <c r="S13" s="113"/>
      <c r="T13" s="119"/>
      <c r="U13" s="120"/>
      <c r="V13" s="119"/>
      <c r="W13" s="113"/>
      <c r="X13" s="119"/>
      <c r="Y13" s="120"/>
      <c r="Z13" s="119"/>
      <c r="AA13" s="113"/>
      <c r="AB13" s="119"/>
      <c r="AC13" s="120"/>
      <c r="AD13" s="119"/>
      <c r="AE13" s="113"/>
      <c r="AF13" s="119"/>
      <c r="AG13" s="120"/>
      <c r="AH13" s="119"/>
    </row>
    <row r="14" spans="1:34" x14ac:dyDescent="0.25">
      <c r="A14" s="5">
        <v>4</v>
      </c>
      <c r="B14" s="118"/>
      <c r="C14" s="118" t="s">
        <v>4</v>
      </c>
      <c r="D14" s="119" t="s">
        <v>4</v>
      </c>
      <c r="E14" s="120" t="s">
        <v>4</v>
      </c>
      <c r="F14" s="119" t="s">
        <v>4</v>
      </c>
      <c r="G14" s="121"/>
      <c r="H14" s="122" t="str">
        <f t="shared" si="0"/>
        <v>-</v>
      </c>
      <c r="I14" s="123" t="str">
        <f t="shared" si="1"/>
        <v>-</v>
      </c>
      <c r="J14" s="59" t="str">
        <f t="shared" si="2"/>
        <v>-</v>
      </c>
      <c r="K14" s="113"/>
      <c r="L14" s="119"/>
      <c r="M14" s="120"/>
      <c r="N14" s="119"/>
      <c r="O14" s="113"/>
      <c r="P14" s="119"/>
      <c r="Q14" s="120"/>
      <c r="R14" s="119"/>
      <c r="S14" s="113"/>
      <c r="T14" s="119"/>
      <c r="U14" s="120"/>
      <c r="V14" s="119"/>
      <c r="W14" s="113"/>
      <c r="X14" s="119"/>
      <c r="Y14" s="120"/>
      <c r="Z14" s="119"/>
      <c r="AA14" s="113"/>
      <c r="AB14" s="119"/>
      <c r="AC14" s="120"/>
      <c r="AD14" s="119"/>
      <c r="AE14" s="113"/>
      <c r="AF14" s="119"/>
      <c r="AG14" s="120"/>
      <c r="AH14" s="119"/>
    </row>
    <row r="15" spans="1:34" x14ac:dyDescent="0.25">
      <c r="A15" s="5">
        <v>5</v>
      </c>
      <c r="B15" s="118"/>
      <c r="C15" s="118" t="s">
        <v>4</v>
      </c>
      <c r="D15" s="119" t="s">
        <v>4</v>
      </c>
      <c r="E15" s="120" t="s">
        <v>4</v>
      </c>
      <c r="F15" s="119" t="s">
        <v>4</v>
      </c>
      <c r="G15" s="121"/>
      <c r="H15" s="122" t="str">
        <f t="shared" si="0"/>
        <v>-</v>
      </c>
      <c r="I15" s="123" t="str">
        <f t="shared" si="1"/>
        <v>-</v>
      </c>
      <c r="J15" s="59" t="str">
        <f t="shared" si="2"/>
        <v>-</v>
      </c>
      <c r="K15" s="113"/>
      <c r="L15" s="119"/>
      <c r="M15" s="120"/>
      <c r="N15" s="119"/>
      <c r="O15" s="113"/>
      <c r="P15" s="119"/>
      <c r="Q15" s="120"/>
      <c r="R15" s="119"/>
      <c r="S15" s="113"/>
      <c r="T15" s="119"/>
      <c r="U15" s="120"/>
      <c r="V15" s="119"/>
      <c r="W15" s="113"/>
      <c r="X15" s="119"/>
      <c r="Y15" s="120"/>
      <c r="Z15" s="119"/>
      <c r="AA15" s="113"/>
      <c r="AB15" s="119"/>
      <c r="AC15" s="120"/>
      <c r="AD15" s="119"/>
      <c r="AE15" s="113"/>
      <c r="AF15" s="119"/>
      <c r="AG15" s="120"/>
      <c r="AH15" s="119"/>
    </row>
    <row r="16" spans="1:34" x14ac:dyDescent="0.25">
      <c r="A16" s="5">
        <v>6</v>
      </c>
      <c r="B16" s="118"/>
      <c r="C16" s="118" t="s">
        <v>4</v>
      </c>
      <c r="D16" s="119" t="s">
        <v>4</v>
      </c>
      <c r="E16" s="120" t="s">
        <v>4</v>
      </c>
      <c r="F16" s="119" t="s">
        <v>4</v>
      </c>
      <c r="G16" s="121"/>
      <c r="H16" s="122" t="str">
        <f t="shared" si="0"/>
        <v>-</v>
      </c>
      <c r="I16" s="123" t="str">
        <f t="shared" si="1"/>
        <v>-</v>
      </c>
      <c r="J16" s="59" t="str">
        <f t="shared" si="2"/>
        <v>-</v>
      </c>
      <c r="K16" s="113"/>
      <c r="L16" s="119"/>
      <c r="M16" s="120"/>
      <c r="N16" s="119"/>
      <c r="O16" s="113"/>
      <c r="P16" s="119"/>
      <c r="Q16" s="120"/>
      <c r="R16" s="119"/>
      <c r="S16" s="113"/>
      <c r="T16" s="119"/>
      <c r="U16" s="120"/>
      <c r="V16" s="119"/>
      <c r="W16" s="113"/>
      <c r="X16" s="119"/>
      <c r="Y16" s="120"/>
      <c r="Z16" s="119"/>
      <c r="AA16" s="113"/>
      <c r="AB16" s="119"/>
      <c r="AC16" s="120"/>
      <c r="AD16" s="119"/>
      <c r="AE16" s="113"/>
      <c r="AF16" s="119"/>
      <c r="AG16" s="120"/>
      <c r="AH16" s="119"/>
    </row>
    <row r="17" spans="1:34" x14ac:dyDescent="0.25">
      <c r="A17" s="5">
        <v>7</v>
      </c>
      <c r="B17" s="118"/>
      <c r="C17" s="118" t="s">
        <v>4</v>
      </c>
      <c r="D17" s="119" t="s">
        <v>4</v>
      </c>
      <c r="E17" s="120" t="s">
        <v>4</v>
      </c>
      <c r="F17" s="119" t="s">
        <v>4</v>
      </c>
      <c r="G17" s="121"/>
      <c r="H17" s="122" t="str">
        <f t="shared" si="0"/>
        <v>-</v>
      </c>
      <c r="I17" s="123" t="str">
        <f t="shared" si="1"/>
        <v>-</v>
      </c>
      <c r="J17" s="59" t="str">
        <f t="shared" si="2"/>
        <v>-</v>
      </c>
      <c r="K17" s="113"/>
      <c r="L17" s="119"/>
      <c r="M17" s="120"/>
      <c r="N17" s="119"/>
      <c r="O17" s="113"/>
      <c r="P17" s="119"/>
      <c r="Q17" s="120"/>
      <c r="R17" s="119"/>
      <c r="S17" s="113"/>
      <c r="T17" s="119"/>
      <c r="U17" s="120"/>
      <c r="V17" s="119"/>
      <c r="W17" s="113"/>
      <c r="X17" s="119"/>
      <c r="Y17" s="120"/>
      <c r="Z17" s="119"/>
      <c r="AA17" s="113"/>
      <c r="AB17" s="119"/>
      <c r="AC17" s="120"/>
      <c r="AD17" s="119"/>
      <c r="AE17" s="113"/>
      <c r="AF17" s="119"/>
      <c r="AG17" s="120"/>
      <c r="AH17" s="119"/>
    </row>
    <row r="18" spans="1:34" x14ac:dyDescent="0.25">
      <c r="A18" s="5">
        <v>8</v>
      </c>
      <c r="B18" s="118"/>
      <c r="C18" s="118" t="s">
        <v>4</v>
      </c>
      <c r="D18" s="119" t="s">
        <v>4</v>
      </c>
      <c r="E18" s="120" t="s">
        <v>4</v>
      </c>
      <c r="F18" s="119" t="s">
        <v>4</v>
      </c>
      <c r="G18" s="121"/>
      <c r="H18" s="122" t="str">
        <f t="shared" si="0"/>
        <v>-</v>
      </c>
      <c r="I18" s="123" t="str">
        <f t="shared" si="1"/>
        <v>-</v>
      </c>
      <c r="J18" s="59" t="str">
        <f t="shared" si="2"/>
        <v>-</v>
      </c>
      <c r="K18" s="113"/>
      <c r="L18" s="119"/>
      <c r="M18" s="120"/>
      <c r="N18" s="119"/>
      <c r="O18" s="113"/>
      <c r="P18" s="119"/>
      <c r="Q18" s="120"/>
      <c r="R18" s="119"/>
      <c r="S18" s="113"/>
      <c r="T18" s="119"/>
      <c r="U18" s="120"/>
      <c r="V18" s="119"/>
      <c r="W18" s="113"/>
      <c r="X18" s="119"/>
      <c r="Y18" s="120"/>
      <c r="Z18" s="119"/>
      <c r="AA18" s="113"/>
      <c r="AB18" s="119"/>
      <c r="AC18" s="120"/>
      <c r="AD18" s="119"/>
      <c r="AE18" s="113"/>
      <c r="AF18" s="119"/>
      <c r="AG18" s="120"/>
      <c r="AH18" s="119"/>
    </row>
    <row r="19" spans="1:34" x14ac:dyDescent="0.25">
      <c r="A19" s="5">
        <v>9</v>
      </c>
      <c r="B19" s="118"/>
      <c r="C19" s="118" t="s">
        <v>4</v>
      </c>
      <c r="D19" s="119" t="s">
        <v>4</v>
      </c>
      <c r="E19" s="120" t="s">
        <v>4</v>
      </c>
      <c r="F19" s="119" t="s">
        <v>4</v>
      </c>
      <c r="G19" s="121"/>
      <c r="H19" s="122" t="str">
        <f t="shared" si="0"/>
        <v>-</v>
      </c>
      <c r="I19" s="123" t="str">
        <f t="shared" si="1"/>
        <v>-</v>
      </c>
      <c r="J19" s="59" t="str">
        <f t="shared" si="2"/>
        <v>-</v>
      </c>
      <c r="K19" s="113"/>
      <c r="L19" s="119"/>
      <c r="M19" s="120"/>
      <c r="N19" s="119"/>
      <c r="O19" s="113"/>
      <c r="P19" s="119"/>
      <c r="Q19" s="120"/>
      <c r="R19" s="119"/>
      <c r="S19" s="113"/>
      <c r="T19" s="119"/>
      <c r="U19" s="120"/>
      <c r="V19" s="119"/>
      <c r="W19" s="113"/>
      <c r="X19" s="119"/>
      <c r="Y19" s="120"/>
      <c r="Z19" s="119"/>
      <c r="AA19" s="113"/>
      <c r="AB19" s="119"/>
      <c r="AC19" s="120"/>
      <c r="AD19" s="119"/>
      <c r="AE19" s="113"/>
      <c r="AF19" s="119"/>
      <c r="AG19" s="120"/>
      <c r="AH19" s="119"/>
    </row>
    <row r="20" spans="1:34" x14ac:dyDescent="0.25">
      <c r="A20" s="5">
        <v>10</v>
      </c>
      <c r="B20" s="118"/>
      <c r="C20" s="118" t="s">
        <v>4</v>
      </c>
      <c r="D20" s="119" t="s">
        <v>4</v>
      </c>
      <c r="E20" s="120" t="s">
        <v>4</v>
      </c>
      <c r="F20" s="119" t="s">
        <v>4</v>
      </c>
      <c r="G20" s="121"/>
      <c r="H20" s="122" t="str">
        <f t="shared" si="0"/>
        <v>-</v>
      </c>
      <c r="I20" s="123" t="str">
        <f t="shared" si="1"/>
        <v>-</v>
      </c>
      <c r="J20" s="59" t="str">
        <f t="shared" si="2"/>
        <v>-</v>
      </c>
      <c r="K20" s="113"/>
      <c r="L20" s="119"/>
      <c r="M20" s="120"/>
      <c r="N20" s="119"/>
      <c r="O20" s="113"/>
      <c r="P20" s="119"/>
      <c r="Q20" s="120"/>
      <c r="R20" s="119"/>
      <c r="S20" s="113"/>
      <c r="T20" s="119"/>
      <c r="U20" s="120"/>
      <c r="V20" s="119"/>
      <c r="W20" s="113"/>
      <c r="X20" s="119"/>
      <c r="Y20" s="120"/>
      <c r="Z20" s="119"/>
      <c r="AA20" s="113"/>
      <c r="AB20" s="119"/>
      <c r="AC20" s="120"/>
      <c r="AD20" s="119"/>
      <c r="AE20" s="113"/>
      <c r="AF20" s="119"/>
      <c r="AG20" s="120"/>
      <c r="AH20" s="119"/>
    </row>
    <row r="21" spans="1:34" x14ac:dyDescent="0.25">
      <c r="A21" s="5">
        <v>11</v>
      </c>
      <c r="B21" s="118"/>
      <c r="C21" s="118" t="s">
        <v>4</v>
      </c>
      <c r="D21" s="119" t="s">
        <v>4</v>
      </c>
      <c r="E21" s="120" t="s">
        <v>4</v>
      </c>
      <c r="F21" s="119" t="s">
        <v>4</v>
      </c>
      <c r="G21" s="121"/>
      <c r="H21" s="122" t="str">
        <f t="shared" si="0"/>
        <v>-</v>
      </c>
      <c r="I21" s="123" t="str">
        <f t="shared" si="1"/>
        <v>-</v>
      </c>
      <c r="J21" s="59" t="str">
        <f t="shared" si="2"/>
        <v>-</v>
      </c>
      <c r="K21" s="113"/>
      <c r="L21" s="119"/>
      <c r="M21" s="120"/>
      <c r="N21" s="119"/>
      <c r="O21" s="113"/>
      <c r="P21" s="119"/>
      <c r="Q21" s="120"/>
      <c r="R21" s="119"/>
      <c r="S21" s="113"/>
      <c r="T21" s="119"/>
      <c r="U21" s="120"/>
      <c r="V21" s="119"/>
      <c r="W21" s="113"/>
      <c r="X21" s="119"/>
      <c r="Y21" s="120"/>
      <c r="Z21" s="119"/>
      <c r="AA21" s="113"/>
      <c r="AB21" s="119"/>
      <c r="AC21" s="120"/>
      <c r="AD21" s="119"/>
      <c r="AE21" s="113"/>
      <c r="AF21" s="119"/>
      <c r="AG21" s="120"/>
      <c r="AH21" s="119"/>
    </row>
    <row r="22" spans="1:34" x14ac:dyDescent="0.25">
      <c r="A22" s="5">
        <v>12</v>
      </c>
      <c r="B22" s="118"/>
      <c r="C22" s="118" t="s">
        <v>4</v>
      </c>
      <c r="D22" s="119" t="s">
        <v>4</v>
      </c>
      <c r="E22" s="120" t="s">
        <v>4</v>
      </c>
      <c r="F22" s="119" t="s">
        <v>4</v>
      </c>
      <c r="G22" s="121"/>
      <c r="H22" s="122" t="str">
        <f t="shared" si="0"/>
        <v>-</v>
      </c>
      <c r="I22" s="123" t="str">
        <f t="shared" si="1"/>
        <v>-</v>
      </c>
      <c r="J22" s="59" t="str">
        <f t="shared" si="2"/>
        <v>-</v>
      </c>
      <c r="K22" s="113"/>
      <c r="L22" s="119"/>
      <c r="M22" s="120"/>
      <c r="N22" s="119"/>
      <c r="O22" s="113"/>
      <c r="P22" s="119"/>
      <c r="Q22" s="120"/>
      <c r="R22" s="119"/>
      <c r="S22" s="113"/>
      <c r="T22" s="119"/>
      <c r="U22" s="120"/>
      <c r="V22" s="119"/>
      <c r="W22" s="113"/>
      <c r="X22" s="119"/>
      <c r="Y22" s="120"/>
      <c r="Z22" s="119"/>
      <c r="AA22" s="113"/>
      <c r="AB22" s="119"/>
      <c r="AC22" s="120"/>
      <c r="AD22" s="119"/>
      <c r="AE22" s="113"/>
      <c r="AF22" s="119"/>
      <c r="AG22" s="120"/>
      <c r="AH22" s="119"/>
    </row>
    <row r="23" spans="1:34" x14ac:dyDescent="0.25">
      <c r="A23" s="5">
        <v>13</v>
      </c>
      <c r="B23" s="118"/>
      <c r="C23" s="118" t="s">
        <v>4</v>
      </c>
      <c r="D23" s="119" t="s">
        <v>4</v>
      </c>
      <c r="E23" s="120" t="s">
        <v>4</v>
      </c>
      <c r="F23" s="119" t="s">
        <v>4</v>
      </c>
      <c r="G23" s="121"/>
      <c r="H23" s="122" t="str">
        <f t="shared" si="0"/>
        <v>-</v>
      </c>
      <c r="I23" s="123" t="str">
        <f t="shared" si="1"/>
        <v>-</v>
      </c>
      <c r="J23" s="59" t="str">
        <f t="shared" si="2"/>
        <v>-</v>
      </c>
      <c r="K23" s="113"/>
      <c r="L23" s="119"/>
      <c r="M23" s="120"/>
      <c r="N23" s="119"/>
      <c r="O23" s="113"/>
      <c r="P23" s="119"/>
      <c r="Q23" s="120"/>
      <c r="R23" s="119"/>
      <c r="S23" s="113"/>
      <c r="T23" s="119"/>
      <c r="U23" s="120"/>
      <c r="V23" s="119"/>
      <c r="W23" s="113"/>
      <c r="X23" s="119"/>
      <c r="Y23" s="120"/>
      <c r="Z23" s="119"/>
      <c r="AA23" s="113"/>
      <c r="AB23" s="119"/>
      <c r="AC23" s="120"/>
      <c r="AD23" s="119"/>
      <c r="AE23" s="113"/>
      <c r="AF23" s="119"/>
      <c r="AG23" s="120"/>
      <c r="AH23" s="119"/>
    </row>
    <row r="24" spans="1:34" x14ac:dyDescent="0.25">
      <c r="A24" s="5">
        <v>14</v>
      </c>
      <c r="B24" s="118"/>
      <c r="C24" s="118" t="s">
        <v>4</v>
      </c>
      <c r="D24" s="119" t="s">
        <v>4</v>
      </c>
      <c r="E24" s="120" t="s">
        <v>4</v>
      </c>
      <c r="F24" s="119" t="s">
        <v>4</v>
      </c>
      <c r="G24" s="121"/>
      <c r="H24" s="122" t="str">
        <f t="shared" si="0"/>
        <v>-</v>
      </c>
      <c r="I24" s="123" t="str">
        <f t="shared" si="1"/>
        <v>-</v>
      </c>
      <c r="J24" s="59" t="str">
        <f t="shared" si="2"/>
        <v>-</v>
      </c>
      <c r="K24" s="113"/>
      <c r="L24" s="119"/>
      <c r="M24" s="120"/>
      <c r="N24" s="119"/>
      <c r="O24" s="113"/>
      <c r="P24" s="119"/>
      <c r="Q24" s="120"/>
      <c r="R24" s="119"/>
      <c r="S24" s="113"/>
      <c r="T24" s="119"/>
      <c r="U24" s="120"/>
      <c r="V24" s="119"/>
      <c r="W24" s="113"/>
      <c r="X24" s="119"/>
      <c r="Y24" s="120"/>
      <c r="Z24" s="119"/>
      <c r="AA24" s="113"/>
      <c r="AB24" s="119"/>
      <c r="AC24" s="120"/>
      <c r="AD24" s="119"/>
      <c r="AE24" s="113"/>
      <c r="AF24" s="119"/>
      <c r="AG24" s="120"/>
      <c r="AH24" s="119"/>
    </row>
    <row r="25" spans="1:34" x14ac:dyDescent="0.25">
      <c r="A25" s="5">
        <v>15</v>
      </c>
      <c r="B25" s="118"/>
      <c r="C25" s="118" t="s">
        <v>4</v>
      </c>
      <c r="D25" s="119" t="s">
        <v>4</v>
      </c>
      <c r="E25" s="120" t="s">
        <v>4</v>
      </c>
      <c r="F25" s="119" t="s">
        <v>4</v>
      </c>
      <c r="G25" s="121"/>
      <c r="H25" s="122" t="str">
        <f t="shared" si="0"/>
        <v>-</v>
      </c>
      <c r="I25" s="123" t="str">
        <f t="shared" si="1"/>
        <v>-</v>
      </c>
      <c r="J25" s="59" t="str">
        <f t="shared" si="2"/>
        <v>-</v>
      </c>
      <c r="K25" s="113"/>
      <c r="L25" s="119"/>
      <c r="M25" s="120"/>
      <c r="N25" s="119"/>
      <c r="O25" s="113"/>
      <c r="P25" s="119"/>
      <c r="Q25" s="120"/>
      <c r="R25" s="119"/>
      <c r="S25" s="113"/>
      <c r="T25" s="119"/>
      <c r="U25" s="120"/>
      <c r="V25" s="119"/>
      <c r="W25" s="113"/>
      <c r="X25" s="119"/>
      <c r="Y25" s="120"/>
      <c r="Z25" s="119"/>
      <c r="AA25" s="113"/>
      <c r="AB25" s="119"/>
      <c r="AC25" s="120"/>
      <c r="AD25" s="119"/>
      <c r="AE25" s="113"/>
      <c r="AF25" s="119"/>
      <c r="AG25" s="120"/>
      <c r="AH25" s="119"/>
    </row>
    <row r="26" spans="1:34" x14ac:dyDescent="0.25">
      <c r="A26" s="5">
        <v>16</v>
      </c>
      <c r="B26" s="118"/>
      <c r="C26" s="118" t="s">
        <v>4</v>
      </c>
      <c r="D26" s="119" t="s">
        <v>4</v>
      </c>
      <c r="E26" s="120" t="s">
        <v>4</v>
      </c>
      <c r="F26" s="119" t="s">
        <v>4</v>
      </c>
      <c r="G26" s="121"/>
      <c r="H26" s="122" t="str">
        <f t="shared" si="0"/>
        <v>-</v>
      </c>
      <c r="I26" s="123" t="str">
        <f t="shared" si="1"/>
        <v>-</v>
      </c>
      <c r="J26" s="59" t="str">
        <f t="shared" si="2"/>
        <v>-</v>
      </c>
      <c r="K26" s="113"/>
      <c r="L26" s="119"/>
      <c r="M26" s="120"/>
      <c r="N26" s="119"/>
      <c r="O26" s="113"/>
      <c r="P26" s="119"/>
      <c r="Q26" s="120"/>
      <c r="R26" s="119"/>
      <c r="S26" s="113"/>
      <c r="T26" s="119"/>
      <c r="U26" s="120"/>
      <c r="V26" s="119"/>
      <c r="W26" s="113"/>
      <c r="X26" s="119"/>
      <c r="Y26" s="120"/>
      <c r="Z26" s="119"/>
      <c r="AA26" s="113"/>
      <c r="AB26" s="119"/>
      <c r="AC26" s="120"/>
      <c r="AD26" s="119"/>
      <c r="AE26" s="113"/>
      <c r="AF26" s="119"/>
      <c r="AG26" s="120"/>
      <c r="AH26" s="119"/>
    </row>
    <row r="27" spans="1:34" x14ac:dyDescent="0.25">
      <c r="A27" s="5">
        <v>17</v>
      </c>
      <c r="B27" s="118"/>
      <c r="C27" s="118" t="s">
        <v>4</v>
      </c>
      <c r="D27" s="119" t="s">
        <v>4</v>
      </c>
      <c r="E27" s="120" t="s">
        <v>4</v>
      </c>
      <c r="F27" s="119" t="s">
        <v>4</v>
      </c>
      <c r="G27" s="121"/>
      <c r="H27" s="122" t="str">
        <f t="shared" si="0"/>
        <v>-</v>
      </c>
      <c r="I27" s="123" t="str">
        <f t="shared" si="1"/>
        <v>-</v>
      </c>
      <c r="J27" s="59" t="str">
        <f t="shared" si="2"/>
        <v>-</v>
      </c>
      <c r="K27" s="113"/>
      <c r="L27" s="119"/>
      <c r="M27" s="120"/>
      <c r="N27" s="119"/>
      <c r="O27" s="113"/>
      <c r="P27" s="119"/>
      <c r="Q27" s="120"/>
      <c r="R27" s="119"/>
      <c r="S27" s="113"/>
      <c r="T27" s="119"/>
      <c r="U27" s="120"/>
      <c r="V27" s="119"/>
      <c r="W27" s="113"/>
      <c r="X27" s="119"/>
      <c r="Y27" s="120"/>
      <c r="Z27" s="119"/>
      <c r="AA27" s="113"/>
      <c r="AB27" s="119"/>
      <c r="AC27" s="120"/>
      <c r="AD27" s="119"/>
      <c r="AE27" s="113"/>
      <c r="AF27" s="119"/>
      <c r="AG27" s="120"/>
      <c r="AH27" s="119"/>
    </row>
    <row r="28" spans="1:34" x14ac:dyDescent="0.25">
      <c r="A28" s="5">
        <v>18</v>
      </c>
      <c r="B28" s="118"/>
      <c r="C28" s="118" t="s">
        <v>4</v>
      </c>
      <c r="D28" s="119" t="s">
        <v>4</v>
      </c>
      <c r="E28" s="120" t="s">
        <v>4</v>
      </c>
      <c r="F28" s="119" t="s">
        <v>4</v>
      </c>
      <c r="G28" s="121"/>
      <c r="H28" s="122" t="str">
        <f t="shared" si="0"/>
        <v>-</v>
      </c>
      <c r="I28" s="123" t="str">
        <f t="shared" si="1"/>
        <v>-</v>
      </c>
      <c r="J28" s="59" t="str">
        <f t="shared" si="2"/>
        <v>-</v>
      </c>
      <c r="K28" s="113"/>
      <c r="L28" s="119"/>
      <c r="M28" s="120"/>
      <c r="N28" s="119"/>
      <c r="O28" s="113"/>
      <c r="P28" s="119"/>
      <c r="Q28" s="120"/>
      <c r="R28" s="119"/>
      <c r="S28" s="113"/>
      <c r="T28" s="119"/>
      <c r="U28" s="120"/>
      <c r="V28" s="119"/>
      <c r="W28" s="113"/>
      <c r="X28" s="119"/>
      <c r="Y28" s="120"/>
      <c r="Z28" s="119"/>
      <c r="AA28" s="113"/>
      <c r="AB28" s="119"/>
      <c r="AC28" s="120"/>
      <c r="AD28" s="119"/>
      <c r="AE28" s="113"/>
      <c r="AF28" s="119"/>
      <c r="AG28" s="120"/>
      <c r="AH28" s="119"/>
    </row>
    <row r="29" spans="1:34" x14ac:dyDescent="0.25">
      <c r="A29" s="5">
        <v>19</v>
      </c>
      <c r="B29" s="118"/>
      <c r="C29" s="118" t="s">
        <v>4</v>
      </c>
      <c r="D29" s="119" t="s">
        <v>4</v>
      </c>
      <c r="E29" s="120" t="s">
        <v>4</v>
      </c>
      <c r="F29" s="119" t="s">
        <v>4</v>
      </c>
      <c r="G29" s="121"/>
      <c r="H29" s="122" t="str">
        <f t="shared" si="0"/>
        <v>-</v>
      </c>
      <c r="I29" s="123" t="str">
        <f t="shared" si="1"/>
        <v>-</v>
      </c>
      <c r="J29" s="59" t="str">
        <f t="shared" si="2"/>
        <v>-</v>
      </c>
      <c r="K29" s="113"/>
      <c r="L29" s="119"/>
      <c r="M29" s="120"/>
      <c r="N29" s="119"/>
      <c r="O29" s="113"/>
      <c r="P29" s="119"/>
      <c r="Q29" s="120"/>
      <c r="R29" s="119"/>
      <c r="S29" s="113"/>
      <c r="T29" s="119"/>
      <c r="U29" s="120"/>
      <c r="V29" s="119"/>
      <c r="W29" s="113"/>
      <c r="X29" s="119"/>
      <c r="Y29" s="120"/>
      <c r="Z29" s="119"/>
      <c r="AA29" s="113"/>
      <c r="AB29" s="119"/>
      <c r="AC29" s="120"/>
      <c r="AD29" s="119"/>
      <c r="AE29" s="113"/>
      <c r="AF29" s="119"/>
      <c r="AG29" s="120"/>
      <c r="AH29" s="119"/>
    </row>
    <row r="30" spans="1:34" x14ac:dyDescent="0.25">
      <c r="A30" s="5">
        <v>20</v>
      </c>
      <c r="B30" s="118"/>
      <c r="C30" s="118" t="s">
        <v>4</v>
      </c>
      <c r="D30" s="119" t="s">
        <v>4</v>
      </c>
      <c r="E30" s="120" t="s">
        <v>4</v>
      </c>
      <c r="F30" s="119" t="s">
        <v>4</v>
      </c>
      <c r="G30" s="121"/>
      <c r="H30" s="122" t="str">
        <f t="shared" si="0"/>
        <v>-</v>
      </c>
      <c r="I30" s="123" t="str">
        <f t="shared" si="1"/>
        <v>-</v>
      </c>
      <c r="J30" s="59" t="str">
        <f t="shared" si="2"/>
        <v>-</v>
      </c>
      <c r="K30" s="113"/>
      <c r="L30" s="119"/>
      <c r="M30" s="120"/>
      <c r="N30" s="119"/>
      <c r="O30" s="113"/>
      <c r="P30" s="119"/>
      <c r="Q30" s="120"/>
      <c r="R30" s="119"/>
      <c r="S30" s="113"/>
      <c r="T30" s="119"/>
      <c r="U30" s="120"/>
      <c r="V30" s="119"/>
      <c r="W30" s="113"/>
      <c r="X30" s="119"/>
      <c r="Y30" s="120"/>
      <c r="Z30" s="119"/>
      <c r="AA30" s="113"/>
      <c r="AB30" s="119"/>
      <c r="AC30" s="120"/>
      <c r="AD30" s="119"/>
      <c r="AE30" s="113"/>
      <c r="AF30" s="119"/>
      <c r="AG30" s="120"/>
      <c r="AH30" s="119"/>
    </row>
    <row r="31" spans="1:34" x14ac:dyDescent="0.25">
      <c r="A31" s="5">
        <v>21</v>
      </c>
      <c r="B31" s="118"/>
      <c r="C31" s="118" t="s">
        <v>4</v>
      </c>
      <c r="D31" s="119" t="s">
        <v>4</v>
      </c>
      <c r="E31" s="120" t="s">
        <v>4</v>
      </c>
      <c r="F31" s="119" t="s">
        <v>4</v>
      </c>
      <c r="G31" s="121"/>
      <c r="H31" s="122" t="str">
        <f t="shared" si="0"/>
        <v>-</v>
      </c>
      <c r="I31" s="123" t="str">
        <f t="shared" si="1"/>
        <v>-</v>
      </c>
      <c r="J31" s="59" t="str">
        <f t="shared" si="2"/>
        <v>-</v>
      </c>
      <c r="K31" s="113"/>
      <c r="L31" s="119"/>
      <c r="M31" s="120"/>
      <c r="N31" s="119"/>
      <c r="O31" s="113"/>
      <c r="P31" s="119"/>
      <c r="Q31" s="120"/>
      <c r="R31" s="119"/>
      <c r="S31" s="113"/>
      <c r="T31" s="119"/>
      <c r="U31" s="120"/>
      <c r="V31" s="119"/>
      <c r="W31" s="113"/>
      <c r="X31" s="119"/>
      <c r="Y31" s="120"/>
      <c r="Z31" s="119"/>
      <c r="AA31" s="113"/>
      <c r="AB31" s="119"/>
      <c r="AC31" s="120"/>
      <c r="AD31" s="119"/>
      <c r="AE31" s="113"/>
      <c r="AF31" s="119"/>
      <c r="AG31" s="120"/>
      <c r="AH31" s="119"/>
    </row>
    <row r="32" spans="1:34" x14ac:dyDescent="0.25">
      <c r="A32" s="5">
        <v>22</v>
      </c>
      <c r="B32" s="118"/>
      <c r="C32" s="118" t="s">
        <v>4</v>
      </c>
      <c r="D32" s="119" t="s">
        <v>4</v>
      </c>
      <c r="E32" s="120" t="s">
        <v>4</v>
      </c>
      <c r="F32" s="119" t="s">
        <v>4</v>
      </c>
      <c r="G32" s="121"/>
      <c r="H32" s="122" t="str">
        <f t="shared" si="0"/>
        <v>-</v>
      </c>
      <c r="I32" s="123" t="str">
        <f t="shared" si="1"/>
        <v>-</v>
      </c>
      <c r="J32" s="59" t="str">
        <f t="shared" si="2"/>
        <v>-</v>
      </c>
      <c r="K32" s="113"/>
      <c r="L32" s="119"/>
      <c r="M32" s="120"/>
      <c r="N32" s="119"/>
      <c r="O32" s="113"/>
      <c r="P32" s="119"/>
      <c r="Q32" s="120"/>
      <c r="R32" s="119"/>
      <c r="S32" s="113"/>
      <c r="T32" s="119"/>
      <c r="U32" s="120"/>
      <c r="V32" s="119"/>
      <c r="W32" s="113"/>
      <c r="X32" s="119"/>
      <c r="Y32" s="120"/>
      <c r="Z32" s="119"/>
      <c r="AA32" s="113"/>
      <c r="AB32" s="119"/>
      <c r="AC32" s="120"/>
      <c r="AD32" s="119"/>
      <c r="AE32" s="113"/>
      <c r="AF32" s="119"/>
      <c r="AG32" s="120"/>
      <c r="AH32" s="119"/>
    </row>
    <row r="33" spans="1:34" x14ac:dyDescent="0.25">
      <c r="A33" s="5">
        <v>23</v>
      </c>
      <c r="B33" s="118"/>
      <c r="C33" s="118" t="s">
        <v>4</v>
      </c>
      <c r="D33" s="119" t="s">
        <v>4</v>
      </c>
      <c r="E33" s="120" t="s">
        <v>4</v>
      </c>
      <c r="F33" s="119" t="s">
        <v>4</v>
      </c>
      <c r="G33" s="121"/>
      <c r="H33" s="122" t="str">
        <f t="shared" si="0"/>
        <v>-</v>
      </c>
      <c r="I33" s="123" t="str">
        <f t="shared" si="1"/>
        <v>-</v>
      </c>
      <c r="J33" s="59" t="str">
        <f t="shared" si="2"/>
        <v>-</v>
      </c>
      <c r="K33" s="113"/>
      <c r="L33" s="119"/>
      <c r="M33" s="120"/>
      <c r="N33" s="119"/>
      <c r="O33" s="113"/>
      <c r="P33" s="119"/>
      <c r="Q33" s="120"/>
      <c r="R33" s="119"/>
      <c r="S33" s="113"/>
      <c r="T33" s="119"/>
      <c r="U33" s="120"/>
      <c r="V33" s="119"/>
      <c r="W33" s="113"/>
      <c r="X33" s="119"/>
      <c r="Y33" s="120"/>
      <c r="Z33" s="119"/>
      <c r="AA33" s="113"/>
      <c r="AB33" s="119"/>
      <c r="AC33" s="120"/>
      <c r="AD33" s="119"/>
      <c r="AE33" s="113"/>
      <c r="AF33" s="119"/>
      <c r="AG33" s="120"/>
      <c r="AH33" s="119"/>
    </row>
    <row r="34" spans="1:34" x14ac:dyDescent="0.25">
      <c r="A34" s="5">
        <v>24</v>
      </c>
      <c r="B34" s="118"/>
      <c r="C34" s="118" t="s">
        <v>4</v>
      </c>
      <c r="D34" s="119" t="s">
        <v>4</v>
      </c>
      <c r="E34" s="120" t="s">
        <v>4</v>
      </c>
      <c r="F34" s="119" t="s">
        <v>4</v>
      </c>
      <c r="G34" s="121"/>
      <c r="H34" s="122" t="str">
        <f t="shared" si="0"/>
        <v>-</v>
      </c>
      <c r="I34" s="123" t="str">
        <f t="shared" si="1"/>
        <v>-</v>
      </c>
      <c r="J34" s="59" t="str">
        <f t="shared" si="2"/>
        <v>-</v>
      </c>
      <c r="K34" s="113"/>
      <c r="L34" s="119"/>
      <c r="M34" s="120"/>
      <c r="N34" s="119"/>
      <c r="O34" s="113"/>
      <c r="P34" s="119"/>
      <c r="Q34" s="120"/>
      <c r="R34" s="119"/>
      <c r="S34" s="113"/>
      <c r="T34" s="119"/>
      <c r="U34" s="120"/>
      <c r="V34" s="119"/>
      <c r="W34" s="113"/>
      <c r="X34" s="119"/>
      <c r="Y34" s="120"/>
      <c r="Z34" s="119"/>
      <c r="AA34" s="113"/>
      <c r="AB34" s="119"/>
      <c r="AC34" s="120"/>
      <c r="AD34" s="119"/>
      <c r="AE34" s="113"/>
      <c r="AF34" s="119"/>
      <c r="AG34" s="120"/>
      <c r="AH34" s="119"/>
    </row>
    <row r="35" spans="1:34" x14ac:dyDescent="0.25">
      <c r="A35" s="5">
        <v>25</v>
      </c>
      <c r="B35" s="118"/>
      <c r="C35" s="118" t="s">
        <v>4</v>
      </c>
      <c r="D35" s="119" t="s">
        <v>4</v>
      </c>
      <c r="E35" s="120" t="s">
        <v>4</v>
      </c>
      <c r="F35" s="119" t="s">
        <v>4</v>
      </c>
      <c r="G35" s="121"/>
      <c r="H35" s="122" t="str">
        <f t="shared" si="0"/>
        <v>-</v>
      </c>
      <c r="I35" s="123" t="str">
        <f t="shared" si="1"/>
        <v>-</v>
      </c>
      <c r="J35" s="59" t="str">
        <f t="shared" si="2"/>
        <v>-</v>
      </c>
      <c r="K35" s="113"/>
      <c r="L35" s="119"/>
      <c r="M35" s="120"/>
      <c r="N35" s="119"/>
      <c r="O35" s="113"/>
      <c r="P35" s="119"/>
      <c r="Q35" s="120"/>
      <c r="R35" s="119"/>
      <c r="S35" s="113"/>
      <c r="T35" s="119"/>
      <c r="U35" s="120"/>
      <c r="V35" s="119"/>
      <c r="W35" s="113"/>
      <c r="X35" s="119"/>
      <c r="Y35" s="120"/>
      <c r="Z35" s="119"/>
      <c r="AA35" s="113"/>
      <c r="AB35" s="119"/>
      <c r="AC35" s="120"/>
      <c r="AD35" s="119"/>
      <c r="AE35" s="113"/>
      <c r="AF35" s="119"/>
      <c r="AG35" s="120"/>
      <c r="AH35" s="119"/>
    </row>
    <row r="36" spans="1:34" x14ac:dyDescent="0.25">
      <c r="A36" s="5">
        <v>26</v>
      </c>
      <c r="B36" s="118"/>
      <c r="C36" s="118" t="s">
        <v>4</v>
      </c>
      <c r="D36" s="119" t="s">
        <v>4</v>
      </c>
      <c r="E36" s="120" t="s">
        <v>4</v>
      </c>
      <c r="F36" s="119" t="s">
        <v>4</v>
      </c>
      <c r="G36" s="121"/>
      <c r="H36" s="122" t="str">
        <f t="shared" si="0"/>
        <v>-</v>
      </c>
      <c r="I36" s="123" t="str">
        <f t="shared" si="1"/>
        <v>-</v>
      </c>
      <c r="J36" s="59" t="str">
        <f t="shared" si="2"/>
        <v>-</v>
      </c>
      <c r="K36" s="113"/>
      <c r="L36" s="119"/>
      <c r="M36" s="120"/>
      <c r="N36" s="119"/>
      <c r="O36" s="113"/>
      <c r="P36" s="119"/>
      <c r="Q36" s="120"/>
      <c r="R36" s="119"/>
      <c r="S36" s="113"/>
      <c r="T36" s="119"/>
      <c r="U36" s="120"/>
      <c r="V36" s="119"/>
      <c r="W36" s="113"/>
      <c r="X36" s="119"/>
      <c r="Y36" s="120"/>
      <c r="Z36" s="119"/>
      <c r="AA36" s="113"/>
      <c r="AB36" s="119"/>
      <c r="AC36" s="120"/>
      <c r="AD36" s="119"/>
      <c r="AE36" s="113"/>
      <c r="AF36" s="119"/>
      <c r="AG36" s="120"/>
      <c r="AH36" s="119"/>
    </row>
    <row r="37" spans="1:34" x14ac:dyDescent="0.25">
      <c r="A37" s="5">
        <v>27</v>
      </c>
      <c r="B37" s="118"/>
      <c r="C37" s="118" t="s">
        <v>4</v>
      </c>
      <c r="D37" s="119" t="s">
        <v>4</v>
      </c>
      <c r="E37" s="120" t="s">
        <v>4</v>
      </c>
      <c r="F37" s="119" t="s">
        <v>4</v>
      </c>
      <c r="G37" s="121"/>
      <c r="H37" s="122" t="str">
        <f t="shared" si="0"/>
        <v>-</v>
      </c>
      <c r="I37" s="123" t="str">
        <f t="shared" si="1"/>
        <v>-</v>
      </c>
      <c r="J37" s="59" t="str">
        <f t="shared" si="2"/>
        <v>-</v>
      </c>
      <c r="K37" s="113"/>
      <c r="L37" s="119"/>
      <c r="M37" s="120"/>
      <c r="N37" s="119"/>
      <c r="O37" s="113"/>
      <c r="P37" s="119"/>
      <c r="Q37" s="120"/>
      <c r="R37" s="119"/>
      <c r="S37" s="113"/>
      <c r="T37" s="119"/>
      <c r="U37" s="120"/>
      <c r="V37" s="119"/>
      <c r="W37" s="113"/>
      <c r="X37" s="119"/>
      <c r="Y37" s="120"/>
      <c r="Z37" s="119"/>
      <c r="AA37" s="113"/>
      <c r="AB37" s="119"/>
      <c r="AC37" s="120"/>
      <c r="AD37" s="119"/>
      <c r="AE37" s="113"/>
      <c r="AF37" s="119"/>
      <c r="AG37" s="120"/>
      <c r="AH37" s="119"/>
    </row>
    <row r="38" spans="1:34" x14ac:dyDescent="0.25">
      <c r="A38" s="5">
        <v>28</v>
      </c>
      <c r="B38" s="118"/>
      <c r="C38" s="118" t="s">
        <v>4</v>
      </c>
      <c r="D38" s="119" t="s">
        <v>4</v>
      </c>
      <c r="E38" s="120" t="s">
        <v>4</v>
      </c>
      <c r="F38" s="119" t="s">
        <v>4</v>
      </c>
      <c r="G38" s="121"/>
      <c r="H38" s="122" t="str">
        <f t="shared" si="0"/>
        <v>-</v>
      </c>
      <c r="I38" s="123" t="str">
        <f t="shared" si="1"/>
        <v>-</v>
      </c>
      <c r="J38" s="59" t="str">
        <f t="shared" si="2"/>
        <v>-</v>
      </c>
      <c r="K38" s="113"/>
      <c r="L38" s="119"/>
      <c r="M38" s="120"/>
      <c r="N38" s="119"/>
      <c r="O38" s="113"/>
      <c r="P38" s="119"/>
      <c r="Q38" s="120"/>
      <c r="R38" s="119"/>
      <c r="S38" s="113"/>
      <c r="T38" s="119"/>
      <c r="U38" s="120"/>
      <c r="V38" s="119"/>
      <c r="W38" s="113"/>
      <c r="X38" s="119"/>
      <c r="Y38" s="120"/>
      <c r="Z38" s="119"/>
      <c r="AA38" s="113"/>
      <c r="AB38" s="119"/>
      <c r="AC38" s="120"/>
      <c r="AD38" s="119"/>
      <c r="AE38" s="113"/>
      <c r="AF38" s="119"/>
      <c r="AG38" s="120"/>
      <c r="AH38" s="119"/>
    </row>
    <row r="39" spans="1:34" x14ac:dyDescent="0.25">
      <c r="A39" s="5">
        <v>29</v>
      </c>
      <c r="B39" s="118"/>
      <c r="C39" s="118" t="s">
        <v>4</v>
      </c>
      <c r="D39" s="119" t="s">
        <v>4</v>
      </c>
      <c r="E39" s="120" t="s">
        <v>4</v>
      </c>
      <c r="F39" s="119" t="s">
        <v>4</v>
      </c>
      <c r="G39" s="121"/>
      <c r="H39" s="122" t="str">
        <f t="shared" si="0"/>
        <v>-</v>
      </c>
      <c r="I39" s="123" t="str">
        <f t="shared" si="1"/>
        <v>-</v>
      </c>
      <c r="J39" s="59" t="str">
        <f t="shared" si="2"/>
        <v>-</v>
      </c>
      <c r="K39" s="113"/>
      <c r="L39" s="119"/>
      <c r="M39" s="120"/>
      <c r="N39" s="119"/>
      <c r="O39" s="113"/>
      <c r="P39" s="119"/>
      <c r="Q39" s="120"/>
      <c r="R39" s="119"/>
      <c r="S39" s="113"/>
      <c r="T39" s="119"/>
      <c r="U39" s="120"/>
      <c r="V39" s="119"/>
      <c r="W39" s="113"/>
      <c r="X39" s="119"/>
      <c r="Y39" s="120"/>
      <c r="Z39" s="119"/>
      <c r="AA39" s="113"/>
      <c r="AB39" s="119"/>
      <c r="AC39" s="120"/>
      <c r="AD39" s="119"/>
      <c r="AE39" s="113"/>
      <c r="AF39" s="119"/>
      <c r="AG39" s="120"/>
      <c r="AH39" s="119"/>
    </row>
    <row r="40" spans="1:34" x14ac:dyDescent="0.25">
      <c r="A40" s="5">
        <v>30</v>
      </c>
      <c r="B40" s="118"/>
      <c r="C40" s="118" t="s">
        <v>4</v>
      </c>
      <c r="D40" s="119" t="s">
        <v>4</v>
      </c>
      <c r="E40" s="120" t="s">
        <v>4</v>
      </c>
      <c r="F40" s="119" t="s">
        <v>4</v>
      </c>
      <c r="G40" s="121"/>
      <c r="H40" s="122" t="str">
        <f t="shared" si="0"/>
        <v>-</v>
      </c>
      <c r="I40" s="123" t="str">
        <f t="shared" si="1"/>
        <v>-</v>
      </c>
      <c r="J40" s="59" t="str">
        <f t="shared" si="2"/>
        <v>-</v>
      </c>
      <c r="K40" s="113"/>
      <c r="L40" s="119"/>
      <c r="M40" s="120"/>
      <c r="N40" s="119"/>
      <c r="O40" s="113"/>
      <c r="P40" s="119"/>
      <c r="Q40" s="120"/>
      <c r="R40" s="119"/>
      <c r="S40" s="113"/>
      <c r="T40" s="119"/>
      <c r="U40" s="120"/>
      <c r="V40" s="119"/>
      <c r="W40" s="113"/>
      <c r="X40" s="119"/>
      <c r="Y40" s="120"/>
      <c r="Z40" s="119"/>
      <c r="AA40" s="113"/>
      <c r="AB40" s="119"/>
      <c r="AC40" s="120"/>
      <c r="AD40" s="119"/>
      <c r="AE40" s="113"/>
      <c r="AF40" s="119"/>
      <c r="AG40" s="120"/>
      <c r="AH40" s="119"/>
    </row>
    <row r="41" spans="1:34" x14ac:dyDescent="0.25">
      <c r="A41" s="5">
        <v>31</v>
      </c>
      <c r="B41" s="118"/>
      <c r="C41" s="118" t="s">
        <v>4</v>
      </c>
      <c r="D41" s="119" t="s">
        <v>4</v>
      </c>
      <c r="E41" s="120" t="s">
        <v>4</v>
      </c>
      <c r="F41" s="119" t="s">
        <v>4</v>
      </c>
      <c r="G41" s="121"/>
      <c r="H41" s="122" t="str">
        <f t="shared" si="0"/>
        <v>-</v>
      </c>
      <c r="I41" s="123" t="str">
        <f t="shared" si="1"/>
        <v>-</v>
      </c>
      <c r="J41" s="59" t="str">
        <f t="shared" si="2"/>
        <v>-</v>
      </c>
      <c r="K41" s="113"/>
      <c r="L41" s="119"/>
      <c r="M41" s="120"/>
      <c r="N41" s="119"/>
      <c r="O41" s="113"/>
      <c r="P41" s="119"/>
      <c r="Q41" s="120"/>
      <c r="R41" s="119"/>
      <c r="S41" s="113"/>
      <c r="T41" s="119"/>
      <c r="U41" s="120"/>
      <c r="V41" s="119"/>
      <c r="W41" s="113"/>
      <c r="X41" s="119"/>
      <c r="Y41" s="120"/>
      <c r="Z41" s="119"/>
      <c r="AA41" s="113"/>
      <c r="AB41" s="119"/>
      <c r="AC41" s="120"/>
      <c r="AD41" s="119"/>
      <c r="AE41" s="113"/>
      <c r="AF41" s="119"/>
      <c r="AG41" s="120"/>
      <c r="AH41" s="119"/>
    </row>
    <row r="42" spans="1:34" x14ac:dyDescent="0.25">
      <c r="A42" s="5">
        <v>32</v>
      </c>
      <c r="B42" s="118"/>
      <c r="C42" s="118" t="s">
        <v>4</v>
      </c>
      <c r="D42" s="119" t="s">
        <v>4</v>
      </c>
      <c r="E42" s="120" t="s">
        <v>4</v>
      </c>
      <c r="F42" s="119" t="s">
        <v>4</v>
      </c>
      <c r="G42" s="121"/>
      <c r="H42" s="122" t="str">
        <f t="shared" si="0"/>
        <v>-</v>
      </c>
      <c r="I42" s="123" t="str">
        <f t="shared" si="1"/>
        <v>-</v>
      </c>
      <c r="J42" s="59" t="str">
        <f t="shared" si="2"/>
        <v>-</v>
      </c>
      <c r="K42" s="113"/>
      <c r="L42" s="119"/>
      <c r="M42" s="120"/>
      <c r="N42" s="119"/>
      <c r="O42" s="113"/>
      <c r="P42" s="119"/>
      <c r="Q42" s="120"/>
      <c r="R42" s="119"/>
      <c r="S42" s="113"/>
      <c r="T42" s="119"/>
      <c r="U42" s="120"/>
      <c r="V42" s="119"/>
      <c r="W42" s="113"/>
      <c r="X42" s="119"/>
      <c r="Y42" s="120"/>
      <c r="Z42" s="119"/>
      <c r="AA42" s="113"/>
      <c r="AB42" s="119"/>
      <c r="AC42" s="120"/>
      <c r="AD42" s="119"/>
      <c r="AE42" s="113"/>
      <c r="AF42" s="119"/>
      <c r="AG42" s="120"/>
      <c r="AH42" s="119"/>
    </row>
    <row r="43" spans="1:34" x14ac:dyDescent="0.25">
      <c r="A43" s="5">
        <v>33</v>
      </c>
      <c r="B43" s="118"/>
      <c r="C43" s="118" t="s">
        <v>4</v>
      </c>
      <c r="D43" s="119" t="s">
        <v>4</v>
      </c>
      <c r="E43" s="120" t="s">
        <v>4</v>
      </c>
      <c r="F43" s="119" t="s">
        <v>4</v>
      </c>
      <c r="G43" s="121"/>
      <c r="H43" s="122" t="str">
        <f t="shared" si="0"/>
        <v>-</v>
      </c>
      <c r="I43" s="123" t="str">
        <f t="shared" si="1"/>
        <v>-</v>
      </c>
      <c r="J43" s="59" t="str">
        <f t="shared" si="2"/>
        <v>-</v>
      </c>
      <c r="K43" s="113"/>
      <c r="L43" s="119"/>
      <c r="M43" s="120"/>
      <c r="N43" s="119"/>
      <c r="O43" s="113"/>
      <c r="P43" s="119"/>
      <c r="Q43" s="120"/>
      <c r="R43" s="119"/>
      <c r="S43" s="113"/>
      <c r="T43" s="119"/>
      <c r="U43" s="120"/>
      <c r="V43" s="119"/>
      <c r="W43" s="113"/>
      <c r="X43" s="119"/>
      <c r="Y43" s="120"/>
      <c r="Z43" s="119"/>
      <c r="AA43" s="113"/>
      <c r="AB43" s="119"/>
      <c r="AC43" s="120"/>
      <c r="AD43" s="119"/>
      <c r="AE43" s="113"/>
      <c r="AF43" s="119"/>
      <c r="AG43" s="120"/>
      <c r="AH43" s="119"/>
    </row>
    <row r="44" spans="1:34" x14ac:dyDescent="0.25">
      <c r="A44" s="5">
        <v>34</v>
      </c>
      <c r="B44" s="118"/>
      <c r="C44" s="118" t="s">
        <v>4</v>
      </c>
      <c r="D44" s="119" t="s">
        <v>4</v>
      </c>
      <c r="E44" s="120" t="s">
        <v>4</v>
      </c>
      <c r="F44" s="119" t="s">
        <v>4</v>
      </c>
      <c r="G44" s="121"/>
      <c r="H44" s="122" t="str">
        <f t="shared" si="0"/>
        <v>-</v>
      </c>
      <c r="I44" s="123" t="str">
        <f t="shared" si="1"/>
        <v>-</v>
      </c>
      <c r="J44" s="59" t="str">
        <f t="shared" si="2"/>
        <v>-</v>
      </c>
      <c r="K44" s="113"/>
      <c r="L44" s="119"/>
      <c r="M44" s="120"/>
      <c r="N44" s="119"/>
      <c r="O44" s="113"/>
      <c r="P44" s="119"/>
      <c r="Q44" s="120"/>
      <c r="R44" s="119"/>
      <c r="S44" s="113"/>
      <c r="T44" s="119"/>
      <c r="U44" s="120"/>
      <c r="V44" s="119"/>
      <c r="W44" s="113"/>
      <c r="X44" s="119"/>
      <c r="Y44" s="120"/>
      <c r="Z44" s="119"/>
      <c r="AA44" s="113"/>
      <c r="AB44" s="119"/>
      <c r="AC44" s="120"/>
      <c r="AD44" s="119"/>
      <c r="AE44" s="113"/>
      <c r="AF44" s="119"/>
      <c r="AG44" s="120"/>
      <c r="AH44" s="119"/>
    </row>
    <row r="45" spans="1:34" ht="15.75" thickBot="1" x14ac:dyDescent="0.3">
      <c r="A45" s="5">
        <v>35</v>
      </c>
      <c r="B45" s="118"/>
      <c r="C45" s="118" t="s">
        <v>4</v>
      </c>
      <c r="D45" s="119" t="s">
        <v>4</v>
      </c>
      <c r="E45" s="120" t="s">
        <v>4</v>
      </c>
      <c r="F45" s="119" t="s">
        <v>4</v>
      </c>
      <c r="G45" s="121"/>
      <c r="H45" s="124" t="str">
        <f t="shared" si="0"/>
        <v>-</v>
      </c>
      <c r="I45" s="125" t="str">
        <f t="shared" si="1"/>
        <v>-</v>
      </c>
      <c r="J45" s="126" t="str">
        <f t="shared" si="2"/>
        <v>-</v>
      </c>
      <c r="K45" s="113"/>
      <c r="L45" s="119"/>
      <c r="M45" s="120"/>
      <c r="N45" s="119"/>
      <c r="O45" s="113"/>
      <c r="P45" s="119"/>
      <c r="Q45" s="120"/>
      <c r="R45" s="119"/>
      <c r="S45" s="113"/>
      <c r="T45" s="119"/>
      <c r="U45" s="120"/>
      <c r="V45" s="119"/>
      <c r="W45" s="113"/>
      <c r="X45" s="119"/>
      <c r="Y45" s="120"/>
      <c r="Z45" s="119"/>
      <c r="AA45" s="113"/>
      <c r="AB45" s="119"/>
      <c r="AC45" s="120"/>
      <c r="AD45" s="119"/>
      <c r="AE45" s="113"/>
      <c r="AF45" s="119"/>
      <c r="AG45" s="120"/>
      <c r="AH45" s="119"/>
    </row>
    <row r="46" spans="1:34" ht="15.75" thickBot="1" x14ac:dyDescent="0.3">
      <c r="A46" s="176" t="s">
        <v>105</v>
      </c>
      <c r="B46" s="177"/>
      <c r="C46" s="178"/>
      <c r="D46" s="127" t="str">
        <f>IFERROR(AVERAGE(D11:D45),"-")</f>
        <v>-</v>
      </c>
      <c r="E46" s="128" t="str">
        <f>IFERROR(AVERAGE(E11:E45),"-")</f>
        <v>-</v>
      </c>
      <c r="F46" s="128" t="str">
        <f>IFERROR(AVERAGE(F11:F45),"-")</f>
        <v>-</v>
      </c>
      <c r="G46" s="129"/>
      <c r="H46" s="130" t="str">
        <f t="shared" si="0"/>
        <v>-</v>
      </c>
      <c r="I46" s="131" t="str">
        <f t="shared" si="1"/>
        <v>-</v>
      </c>
      <c r="J46" s="132" t="str">
        <f>IFERROR((COUNTIF(J11:J45,"Yes")/(COUNTIF(J11:J45,"Yes")+COUNTIF(J11:J45,"No"))),"-")</f>
        <v>-</v>
      </c>
      <c r="K46" s="133"/>
      <c r="L46" s="127" t="str">
        <f>IFERROR(AVERAGE(L11:L45),"-")</f>
        <v>-</v>
      </c>
      <c r="M46" s="128" t="str">
        <f>IFERROR(AVERAGE(M11:M45),"-")</f>
        <v>-</v>
      </c>
      <c r="N46" s="128" t="str">
        <f>IFERROR(AVERAGE(N11:N45),"-")</f>
        <v>-</v>
      </c>
      <c r="O46" s="134"/>
      <c r="P46" s="127" t="str">
        <f>IFERROR(AVERAGE(P11:P45),"-")</f>
        <v>-</v>
      </c>
      <c r="Q46" s="128" t="str">
        <f>IFERROR(AVERAGE(Q11:Q45),"-")</f>
        <v>-</v>
      </c>
      <c r="R46" s="128" t="str">
        <f>IFERROR(AVERAGE(R11:R45),"-")</f>
        <v>-</v>
      </c>
      <c r="S46" s="134"/>
      <c r="T46" s="127" t="str">
        <f>IFERROR(AVERAGE(T11:T45),"-")</f>
        <v>-</v>
      </c>
      <c r="U46" s="128" t="str">
        <f>IFERROR(AVERAGE(U11:U45),"-")</f>
        <v>-</v>
      </c>
      <c r="V46" s="128" t="str">
        <f>IFERROR(AVERAGE(V11:V45),"-")</f>
        <v>-</v>
      </c>
      <c r="W46" s="134"/>
      <c r="X46" s="127" t="str">
        <f>IFERROR(AVERAGE(X11:X45),"-")</f>
        <v>-</v>
      </c>
      <c r="Y46" s="128" t="str">
        <f>IFERROR(AVERAGE(Y11:Y45),"-")</f>
        <v>-</v>
      </c>
      <c r="Z46" s="128" t="str">
        <f>IFERROR(AVERAGE(Z11:Z45),"-")</f>
        <v>-</v>
      </c>
      <c r="AA46" s="134"/>
      <c r="AB46" s="127" t="str">
        <f>IFERROR(AVERAGE(AB11:AB45),"-")</f>
        <v>-</v>
      </c>
      <c r="AC46" s="128" t="str">
        <f>IFERROR(AVERAGE(AC11:AC45),"-")</f>
        <v>-</v>
      </c>
      <c r="AD46" s="128" t="str">
        <f>IFERROR(AVERAGE(AD11:AD45),"-")</f>
        <v>-</v>
      </c>
      <c r="AE46" s="134"/>
      <c r="AF46" s="127" t="str">
        <f>IFERROR(AVERAGE(AF11:AF45),"-")</f>
        <v>-</v>
      </c>
      <c r="AG46" s="128" t="str">
        <f>IFERROR(AVERAGE(AG11:AG45),"-")</f>
        <v>-</v>
      </c>
      <c r="AH46" s="135" t="str">
        <f>IFERROR(AVERAGE(AH11:AH45),"-")</f>
        <v>-</v>
      </c>
    </row>
  </sheetData>
  <mergeCells count="20">
    <mergeCell ref="B2:I2"/>
    <mergeCell ref="B3:J3"/>
    <mergeCell ref="A5:B6"/>
    <mergeCell ref="C5:D5"/>
    <mergeCell ref="E5:F5"/>
    <mergeCell ref="H5:J5"/>
    <mergeCell ref="C6:D6"/>
    <mergeCell ref="E6:F6"/>
    <mergeCell ref="A46:C46"/>
    <mergeCell ref="A7:B7"/>
    <mergeCell ref="C7:D7"/>
    <mergeCell ref="E7:F7"/>
    <mergeCell ref="D9:J9"/>
    <mergeCell ref="T9:V9"/>
    <mergeCell ref="X9:Z9"/>
    <mergeCell ref="AB9:AD9"/>
    <mergeCell ref="AF9:AH9"/>
    <mergeCell ref="A10:B10"/>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E8:XFD8 M7:XFD7 K9:XFD44 A8:A45 G10:J46 D8:D45 E10:F45 A5:C7 E6"/>
  </dataValidation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AH46"/>
  <sheetViews>
    <sheetView workbookViewId="0">
      <selection activeCell="Q4" sqref="Q4"/>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5" t="s">
        <v>94</v>
      </c>
      <c r="C2" s="185"/>
      <c r="D2" s="185"/>
      <c r="E2" s="185"/>
      <c r="F2" s="185"/>
      <c r="G2" s="185"/>
      <c r="H2" s="185"/>
      <c r="I2" s="185"/>
      <c r="J2" s="107"/>
      <c r="K2" s="107"/>
      <c r="L2" s="107"/>
      <c r="M2" s="107"/>
      <c r="N2" s="107"/>
      <c r="O2" s="107"/>
      <c r="P2" s="107"/>
    </row>
    <row r="3" spans="1:34" ht="15.75" x14ac:dyDescent="0.25">
      <c r="B3" s="159" t="s">
        <v>95</v>
      </c>
      <c r="C3" s="159"/>
      <c r="D3" s="159"/>
      <c r="E3" s="159"/>
      <c r="F3" s="159"/>
      <c r="G3" s="159"/>
      <c r="H3" s="159"/>
      <c r="I3" s="159"/>
      <c r="J3" s="159"/>
      <c r="K3" s="108"/>
      <c r="L3" s="108"/>
      <c r="M3" s="108"/>
      <c r="N3" s="108"/>
      <c r="O3" s="108"/>
      <c r="P3" s="108"/>
    </row>
    <row r="4" spans="1:34" ht="15.75" x14ac:dyDescent="0.25">
      <c r="B4" s="105"/>
      <c r="C4" s="105"/>
      <c r="D4" s="105"/>
      <c r="E4" s="105"/>
      <c r="F4" s="105"/>
      <c r="G4" s="105"/>
      <c r="H4" s="105"/>
      <c r="I4" s="105"/>
      <c r="S4" s="105"/>
      <c r="W4" s="105"/>
    </row>
    <row r="5" spans="1:34" x14ac:dyDescent="0.25">
      <c r="A5" s="160" t="s">
        <v>6</v>
      </c>
      <c r="B5" s="160"/>
      <c r="C5" s="160" t="s">
        <v>7</v>
      </c>
      <c r="D5" s="160"/>
      <c r="E5" s="160" t="s">
        <v>106</v>
      </c>
      <c r="F5" s="160"/>
      <c r="H5" s="186" t="s">
        <v>83</v>
      </c>
      <c r="I5" s="187"/>
      <c r="J5" s="187"/>
    </row>
    <row r="6" spans="1:34" x14ac:dyDescent="0.25">
      <c r="A6" s="160"/>
      <c r="B6" s="160"/>
      <c r="C6" s="160"/>
      <c r="D6" s="160"/>
      <c r="E6" s="188" t="s">
        <v>113</v>
      </c>
      <c r="F6" s="188"/>
      <c r="H6" s="109" t="s">
        <v>0</v>
      </c>
      <c r="I6" s="109" t="s">
        <v>2</v>
      </c>
      <c r="J6" s="109" t="s">
        <v>96</v>
      </c>
    </row>
    <row r="7" spans="1:34" x14ac:dyDescent="0.25">
      <c r="A7" s="189" t="s">
        <v>107</v>
      </c>
      <c r="B7" s="189"/>
      <c r="C7" s="189" t="s">
        <v>107</v>
      </c>
      <c r="D7" s="189"/>
      <c r="E7" s="189" t="s">
        <v>108</v>
      </c>
      <c r="F7" s="189"/>
      <c r="H7" s="110" t="s">
        <v>4</v>
      </c>
      <c r="I7" s="110" t="s">
        <v>4</v>
      </c>
      <c r="J7" s="110" t="s">
        <v>4</v>
      </c>
      <c r="L7" s="111"/>
    </row>
    <row r="9" spans="1:34" ht="14.45" customHeight="1" x14ac:dyDescent="0.25">
      <c r="A9" s="112"/>
      <c r="B9" s="112"/>
      <c r="C9" s="112"/>
      <c r="D9" s="179" t="s">
        <v>97</v>
      </c>
      <c r="E9" s="180"/>
      <c r="F9" s="180"/>
      <c r="G9" s="180"/>
      <c r="H9" s="180"/>
      <c r="I9" s="180"/>
      <c r="J9" s="180"/>
      <c r="K9" s="113"/>
      <c r="L9" s="181" t="s">
        <v>98</v>
      </c>
      <c r="M9" s="182"/>
      <c r="N9" s="183"/>
      <c r="O9" s="113"/>
      <c r="P9" s="173" t="s">
        <v>99</v>
      </c>
      <c r="Q9" s="173"/>
      <c r="R9" s="173"/>
      <c r="S9" s="113"/>
      <c r="T9" s="173" t="s">
        <v>100</v>
      </c>
      <c r="U9" s="173"/>
      <c r="V9" s="173"/>
      <c r="W9" s="113"/>
      <c r="X9" s="173" t="s">
        <v>101</v>
      </c>
      <c r="Y9" s="173"/>
      <c r="Z9" s="173"/>
      <c r="AA9" s="113"/>
      <c r="AB9" s="173" t="s">
        <v>102</v>
      </c>
      <c r="AC9" s="173"/>
      <c r="AD9" s="173"/>
      <c r="AE9" s="113"/>
      <c r="AF9" s="173" t="s">
        <v>103</v>
      </c>
      <c r="AG9" s="173"/>
      <c r="AH9" s="173"/>
    </row>
    <row r="10" spans="1:34" ht="15.75" thickBot="1" x14ac:dyDescent="0.3">
      <c r="A10" s="174" t="s">
        <v>1</v>
      </c>
      <c r="B10" s="175"/>
      <c r="C10" s="114" t="s">
        <v>78</v>
      </c>
      <c r="D10" s="115" t="s">
        <v>42</v>
      </c>
      <c r="E10" s="115" t="s">
        <v>43</v>
      </c>
      <c r="F10" s="115" t="s">
        <v>44</v>
      </c>
      <c r="G10" s="116"/>
      <c r="H10" s="58" t="s">
        <v>104</v>
      </c>
      <c r="I10" s="57" t="s">
        <v>47</v>
      </c>
      <c r="J10" s="58" t="s">
        <v>96</v>
      </c>
      <c r="K10" s="117"/>
      <c r="L10" s="115" t="s">
        <v>42</v>
      </c>
      <c r="M10" s="115" t="s">
        <v>43</v>
      </c>
      <c r="N10" s="115" t="s">
        <v>44</v>
      </c>
      <c r="O10" s="117"/>
      <c r="P10" s="115" t="s">
        <v>42</v>
      </c>
      <c r="Q10" s="115" t="s">
        <v>43</v>
      </c>
      <c r="R10" s="115" t="s">
        <v>44</v>
      </c>
      <c r="S10" s="117"/>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7">
        <v>1</v>
      </c>
      <c r="B11" s="118"/>
      <c r="C11" s="118" t="s">
        <v>4</v>
      </c>
      <c r="D11" s="119" t="s">
        <v>4</v>
      </c>
      <c r="E11" s="120" t="s">
        <v>4</v>
      </c>
      <c r="F11" s="119" t="s">
        <v>4</v>
      </c>
      <c r="G11" s="121"/>
      <c r="H11" s="122" t="str">
        <f>IFERROR((IF((MAX(D11:F11)/I$7)=0,"-",MAX(D11:F11)/I$7)),"-")</f>
        <v>-</v>
      </c>
      <c r="I11" s="123" t="str">
        <f>IFERROR((IF((MAX(D11:F11)-D11)/D11=0,"-",MAX(D11:F11)-D11)/D11),"-")</f>
        <v>-</v>
      </c>
      <c r="J11" s="59" t="str">
        <f>IFERROR(((IF((MAX(D11:F11)/J$7)=0,"-",IF(MAX(D11:F11)&gt;=J$7,"Yes","No")))),"-")</f>
        <v>-</v>
      </c>
      <c r="K11" s="113"/>
      <c r="L11" s="119"/>
      <c r="M11" s="50"/>
      <c r="N11" s="119"/>
      <c r="O11" s="113"/>
      <c r="P11" s="119"/>
      <c r="Q11" s="50"/>
      <c r="R11" s="119"/>
      <c r="S11" s="113"/>
      <c r="T11" s="119"/>
      <c r="U11" s="50"/>
      <c r="V11" s="119"/>
      <c r="W11" s="113"/>
      <c r="X11" s="119"/>
      <c r="Y11" s="50"/>
      <c r="Z11" s="119"/>
      <c r="AA11" s="113"/>
      <c r="AB11" s="119"/>
      <c r="AC11" s="50"/>
      <c r="AD11" s="119"/>
      <c r="AE11" s="113"/>
      <c r="AF11" s="119"/>
      <c r="AG11" s="50"/>
      <c r="AH11" s="119"/>
    </row>
    <row r="12" spans="1:34" x14ac:dyDescent="0.25">
      <c r="A12" s="5">
        <v>2</v>
      </c>
      <c r="B12" s="118"/>
      <c r="C12" s="118" t="s">
        <v>4</v>
      </c>
      <c r="D12" s="119" t="s">
        <v>4</v>
      </c>
      <c r="E12" s="120" t="s">
        <v>4</v>
      </c>
      <c r="F12" s="119" t="s">
        <v>4</v>
      </c>
      <c r="G12" s="121"/>
      <c r="H12" s="122" t="str">
        <f t="shared" ref="H12:H46" si="0">IFERROR((IF((MAX(D12:F12)/I$7)=0,"-",MAX(D12:F12)/I$7)),"-")</f>
        <v>-</v>
      </c>
      <c r="I12" s="123" t="str">
        <f t="shared" ref="I12:I46" si="1">IFERROR((IF((MAX(D12:F12)-D12)/D12=0,"-",MAX(D12:F12)-D12)/D12),"-")</f>
        <v>-</v>
      </c>
      <c r="J12" s="59" t="str">
        <f t="shared" ref="J12:J45" si="2">IFERROR(((IF((MAX(D12:F12)/J$7)=0,"-",IF(MAX(D12:F12)&gt;=J$7,"Yes","No")))),"-")</f>
        <v>-</v>
      </c>
      <c r="K12" s="113"/>
      <c r="L12" s="119"/>
      <c r="M12" s="120"/>
      <c r="N12" s="119"/>
      <c r="O12" s="113"/>
      <c r="P12" s="119"/>
      <c r="Q12" s="120"/>
      <c r="R12" s="119"/>
      <c r="S12" s="113"/>
      <c r="T12" s="119"/>
      <c r="U12" s="120"/>
      <c r="V12" s="119"/>
      <c r="W12" s="113"/>
      <c r="X12" s="119"/>
      <c r="Y12" s="120"/>
      <c r="Z12" s="119"/>
      <c r="AA12" s="113"/>
      <c r="AB12" s="119"/>
      <c r="AC12" s="120"/>
      <c r="AD12" s="119"/>
      <c r="AE12" s="113"/>
      <c r="AF12" s="119"/>
      <c r="AG12" s="120"/>
      <c r="AH12" s="119"/>
    </row>
    <row r="13" spans="1:34" x14ac:dyDescent="0.25">
      <c r="A13" s="5">
        <v>3</v>
      </c>
      <c r="B13" s="118"/>
      <c r="C13" s="118" t="s">
        <v>4</v>
      </c>
      <c r="D13" s="119" t="s">
        <v>4</v>
      </c>
      <c r="E13" s="120" t="s">
        <v>4</v>
      </c>
      <c r="F13" s="119" t="s">
        <v>4</v>
      </c>
      <c r="G13" s="121"/>
      <c r="H13" s="122" t="str">
        <f t="shared" si="0"/>
        <v>-</v>
      </c>
      <c r="I13" s="123" t="str">
        <f t="shared" si="1"/>
        <v>-</v>
      </c>
      <c r="J13" s="59" t="str">
        <f t="shared" si="2"/>
        <v>-</v>
      </c>
      <c r="K13" s="113"/>
      <c r="L13" s="119"/>
      <c r="M13" s="120"/>
      <c r="N13" s="119"/>
      <c r="O13" s="113"/>
      <c r="P13" s="119"/>
      <c r="Q13" s="120"/>
      <c r="R13" s="119"/>
      <c r="S13" s="113"/>
      <c r="T13" s="119"/>
      <c r="U13" s="120"/>
      <c r="V13" s="119"/>
      <c r="W13" s="113"/>
      <c r="X13" s="119"/>
      <c r="Y13" s="120"/>
      <c r="Z13" s="119"/>
      <c r="AA13" s="113"/>
      <c r="AB13" s="119"/>
      <c r="AC13" s="120"/>
      <c r="AD13" s="119"/>
      <c r="AE13" s="113"/>
      <c r="AF13" s="119"/>
      <c r="AG13" s="120"/>
      <c r="AH13" s="119"/>
    </row>
    <row r="14" spans="1:34" x14ac:dyDescent="0.25">
      <c r="A14" s="5">
        <v>4</v>
      </c>
      <c r="B14" s="118"/>
      <c r="C14" s="118" t="s">
        <v>4</v>
      </c>
      <c r="D14" s="119" t="s">
        <v>4</v>
      </c>
      <c r="E14" s="120" t="s">
        <v>4</v>
      </c>
      <c r="F14" s="119" t="s">
        <v>4</v>
      </c>
      <c r="G14" s="121"/>
      <c r="H14" s="122" t="str">
        <f t="shared" si="0"/>
        <v>-</v>
      </c>
      <c r="I14" s="123" t="str">
        <f t="shared" si="1"/>
        <v>-</v>
      </c>
      <c r="J14" s="59" t="str">
        <f t="shared" si="2"/>
        <v>-</v>
      </c>
      <c r="K14" s="113"/>
      <c r="L14" s="119"/>
      <c r="M14" s="120"/>
      <c r="N14" s="119"/>
      <c r="O14" s="113"/>
      <c r="P14" s="119"/>
      <c r="Q14" s="120"/>
      <c r="R14" s="119"/>
      <c r="S14" s="113"/>
      <c r="T14" s="119"/>
      <c r="U14" s="120"/>
      <c r="V14" s="119"/>
      <c r="W14" s="113"/>
      <c r="X14" s="119"/>
      <c r="Y14" s="120"/>
      <c r="Z14" s="119"/>
      <c r="AA14" s="113"/>
      <c r="AB14" s="119"/>
      <c r="AC14" s="120"/>
      <c r="AD14" s="119"/>
      <c r="AE14" s="113"/>
      <c r="AF14" s="119"/>
      <c r="AG14" s="120"/>
      <c r="AH14" s="119"/>
    </row>
    <row r="15" spans="1:34" x14ac:dyDescent="0.25">
      <c r="A15" s="5">
        <v>5</v>
      </c>
      <c r="B15" s="118"/>
      <c r="C15" s="118" t="s">
        <v>4</v>
      </c>
      <c r="D15" s="119" t="s">
        <v>4</v>
      </c>
      <c r="E15" s="120" t="s">
        <v>4</v>
      </c>
      <c r="F15" s="119" t="s">
        <v>4</v>
      </c>
      <c r="G15" s="121"/>
      <c r="H15" s="122" t="str">
        <f t="shared" si="0"/>
        <v>-</v>
      </c>
      <c r="I15" s="123" t="str">
        <f t="shared" si="1"/>
        <v>-</v>
      </c>
      <c r="J15" s="59" t="str">
        <f t="shared" si="2"/>
        <v>-</v>
      </c>
      <c r="K15" s="113"/>
      <c r="L15" s="119"/>
      <c r="M15" s="120"/>
      <c r="N15" s="119"/>
      <c r="O15" s="113"/>
      <c r="P15" s="119"/>
      <c r="Q15" s="120"/>
      <c r="R15" s="119"/>
      <c r="S15" s="113"/>
      <c r="T15" s="119"/>
      <c r="U15" s="120"/>
      <c r="V15" s="119"/>
      <c r="W15" s="113"/>
      <c r="X15" s="119"/>
      <c r="Y15" s="120"/>
      <c r="Z15" s="119"/>
      <c r="AA15" s="113"/>
      <c r="AB15" s="119"/>
      <c r="AC15" s="120"/>
      <c r="AD15" s="119"/>
      <c r="AE15" s="113"/>
      <c r="AF15" s="119"/>
      <c r="AG15" s="120"/>
      <c r="AH15" s="119"/>
    </row>
    <row r="16" spans="1:34" x14ac:dyDescent="0.25">
      <c r="A16" s="5">
        <v>6</v>
      </c>
      <c r="B16" s="118"/>
      <c r="C16" s="118" t="s">
        <v>4</v>
      </c>
      <c r="D16" s="119" t="s">
        <v>4</v>
      </c>
      <c r="E16" s="120" t="s">
        <v>4</v>
      </c>
      <c r="F16" s="119" t="s">
        <v>4</v>
      </c>
      <c r="G16" s="121"/>
      <c r="H16" s="122" t="str">
        <f t="shared" si="0"/>
        <v>-</v>
      </c>
      <c r="I16" s="123" t="str">
        <f t="shared" si="1"/>
        <v>-</v>
      </c>
      <c r="J16" s="59" t="str">
        <f t="shared" si="2"/>
        <v>-</v>
      </c>
      <c r="K16" s="113"/>
      <c r="L16" s="119"/>
      <c r="M16" s="120"/>
      <c r="N16" s="119"/>
      <c r="O16" s="113"/>
      <c r="P16" s="119"/>
      <c r="Q16" s="120"/>
      <c r="R16" s="119"/>
      <c r="S16" s="113"/>
      <c r="T16" s="119"/>
      <c r="U16" s="120"/>
      <c r="V16" s="119"/>
      <c r="W16" s="113"/>
      <c r="X16" s="119"/>
      <c r="Y16" s="120"/>
      <c r="Z16" s="119"/>
      <c r="AA16" s="113"/>
      <c r="AB16" s="119"/>
      <c r="AC16" s="120"/>
      <c r="AD16" s="119"/>
      <c r="AE16" s="113"/>
      <c r="AF16" s="119"/>
      <c r="AG16" s="120"/>
      <c r="AH16" s="119"/>
    </row>
    <row r="17" spans="1:34" x14ac:dyDescent="0.25">
      <c r="A17" s="5">
        <v>7</v>
      </c>
      <c r="B17" s="118"/>
      <c r="C17" s="118" t="s">
        <v>4</v>
      </c>
      <c r="D17" s="119" t="s">
        <v>4</v>
      </c>
      <c r="E17" s="120" t="s">
        <v>4</v>
      </c>
      <c r="F17" s="119" t="s">
        <v>4</v>
      </c>
      <c r="G17" s="121"/>
      <c r="H17" s="122" t="str">
        <f t="shared" si="0"/>
        <v>-</v>
      </c>
      <c r="I17" s="123" t="str">
        <f t="shared" si="1"/>
        <v>-</v>
      </c>
      <c r="J17" s="59" t="str">
        <f t="shared" si="2"/>
        <v>-</v>
      </c>
      <c r="K17" s="113"/>
      <c r="L17" s="119"/>
      <c r="M17" s="120"/>
      <c r="N17" s="119"/>
      <c r="O17" s="113"/>
      <c r="P17" s="119"/>
      <c r="Q17" s="120"/>
      <c r="R17" s="119"/>
      <c r="S17" s="113"/>
      <c r="T17" s="119"/>
      <c r="U17" s="120"/>
      <c r="V17" s="119"/>
      <c r="W17" s="113"/>
      <c r="X17" s="119"/>
      <c r="Y17" s="120"/>
      <c r="Z17" s="119"/>
      <c r="AA17" s="113"/>
      <c r="AB17" s="119"/>
      <c r="AC17" s="120"/>
      <c r="AD17" s="119"/>
      <c r="AE17" s="113"/>
      <c r="AF17" s="119"/>
      <c r="AG17" s="120"/>
      <c r="AH17" s="119"/>
    </row>
    <row r="18" spans="1:34" x14ac:dyDescent="0.25">
      <c r="A18" s="5">
        <v>8</v>
      </c>
      <c r="B18" s="118"/>
      <c r="C18" s="118" t="s">
        <v>4</v>
      </c>
      <c r="D18" s="119" t="s">
        <v>4</v>
      </c>
      <c r="E18" s="120" t="s">
        <v>4</v>
      </c>
      <c r="F18" s="119" t="s">
        <v>4</v>
      </c>
      <c r="G18" s="121"/>
      <c r="H18" s="122" t="str">
        <f t="shared" si="0"/>
        <v>-</v>
      </c>
      <c r="I18" s="123" t="str">
        <f t="shared" si="1"/>
        <v>-</v>
      </c>
      <c r="J18" s="59" t="str">
        <f t="shared" si="2"/>
        <v>-</v>
      </c>
      <c r="K18" s="113"/>
      <c r="L18" s="119"/>
      <c r="M18" s="120"/>
      <c r="N18" s="119"/>
      <c r="O18" s="113"/>
      <c r="P18" s="119"/>
      <c r="Q18" s="120"/>
      <c r="R18" s="119"/>
      <c r="S18" s="113"/>
      <c r="T18" s="119"/>
      <c r="U18" s="120"/>
      <c r="V18" s="119"/>
      <c r="W18" s="113"/>
      <c r="X18" s="119"/>
      <c r="Y18" s="120"/>
      <c r="Z18" s="119"/>
      <c r="AA18" s="113"/>
      <c r="AB18" s="119"/>
      <c r="AC18" s="120"/>
      <c r="AD18" s="119"/>
      <c r="AE18" s="113"/>
      <c r="AF18" s="119"/>
      <c r="AG18" s="120"/>
      <c r="AH18" s="119"/>
    </row>
    <row r="19" spans="1:34" x14ac:dyDescent="0.25">
      <c r="A19" s="5">
        <v>9</v>
      </c>
      <c r="B19" s="118"/>
      <c r="C19" s="118" t="s">
        <v>4</v>
      </c>
      <c r="D19" s="119" t="s">
        <v>4</v>
      </c>
      <c r="E19" s="120" t="s">
        <v>4</v>
      </c>
      <c r="F19" s="119" t="s">
        <v>4</v>
      </c>
      <c r="G19" s="121"/>
      <c r="H19" s="122" t="str">
        <f t="shared" si="0"/>
        <v>-</v>
      </c>
      <c r="I19" s="123" t="str">
        <f t="shared" si="1"/>
        <v>-</v>
      </c>
      <c r="J19" s="59" t="str">
        <f t="shared" si="2"/>
        <v>-</v>
      </c>
      <c r="K19" s="113"/>
      <c r="L19" s="119"/>
      <c r="M19" s="120"/>
      <c r="N19" s="119"/>
      <c r="O19" s="113"/>
      <c r="P19" s="119"/>
      <c r="Q19" s="120"/>
      <c r="R19" s="119"/>
      <c r="S19" s="113"/>
      <c r="T19" s="119"/>
      <c r="U19" s="120"/>
      <c r="V19" s="119"/>
      <c r="W19" s="113"/>
      <c r="X19" s="119"/>
      <c r="Y19" s="120"/>
      <c r="Z19" s="119"/>
      <c r="AA19" s="113"/>
      <c r="AB19" s="119"/>
      <c r="AC19" s="120"/>
      <c r="AD19" s="119"/>
      <c r="AE19" s="113"/>
      <c r="AF19" s="119"/>
      <c r="AG19" s="120"/>
      <c r="AH19" s="119"/>
    </row>
    <row r="20" spans="1:34" x14ac:dyDescent="0.25">
      <c r="A20" s="5">
        <v>10</v>
      </c>
      <c r="B20" s="118"/>
      <c r="C20" s="118" t="s">
        <v>4</v>
      </c>
      <c r="D20" s="119" t="s">
        <v>4</v>
      </c>
      <c r="E20" s="120" t="s">
        <v>4</v>
      </c>
      <c r="F20" s="119" t="s">
        <v>4</v>
      </c>
      <c r="G20" s="121"/>
      <c r="H20" s="122" t="str">
        <f t="shared" si="0"/>
        <v>-</v>
      </c>
      <c r="I20" s="123" t="str">
        <f t="shared" si="1"/>
        <v>-</v>
      </c>
      <c r="J20" s="59" t="str">
        <f t="shared" si="2"/>
        <v>-</v>
      </c>
      <c r="K20" s="113"/>
      <c r="L20" s="119"/>
      <c r="M20" s="120"/>
      <c r="N20" s="119"/>
      <c r="O20" s="113"/>
      <c r="P20" s="119"/>
      <c r="Q20" s="120"/>
      <c r="R20" s="119"/>
      <c r="S20" s="113"/>
      <c r="T20" s="119"/>
      <c r="U20" s="120"/>
      <c r="V20" s="119"/>
      <c r="W20" s="113"/>
      <c r="X20" s="119"/>
      <c r="Y20" s="120"/>
      <c r="Z20" s="119"/>
      <c r="AA20" s="113"/>
      <c r="AB20" s="119"/>
      <c r="AC20" s="120"/>
      <c r="AD20" s="119"/>
      <c r="AE20" s="113"/>
      <c r="AF20" s="119"/>
      <c r="AG20" s="120"/>
      <c r="AH20" s="119"/>
    </row>
    <row r="21" spans="1:34" x14ac:dyDescent="0.25">
      <c r="A21" s="5">
        <v>11</v>
      </c>
      <c r="B21" s="118"/>
      <c r="C21" s="118" t="s">
        <v>4</v>
      </c>
      <c r="D21" s="119" t="s">
        <v>4</v>
      </c>
      <c r="E21" s="120" t="s">
        <v>4</v>
      </c>
      <c r="F21" s="119" t="s">
        <v>4</v>
      </c>
      <c r="G21" s="121"/>
      <c r="H21" s="122" t="str">
        <f t="shared" si="0"/>
        <v>-</v>
      </c>
      <c r="I21" s="123" t="str">
        <f t="shared" si="1"/>
        <v>-</v>
      </c>
      <c r="J21" s="59" t="str">
        <f t="shared" si="2"/>
        <v>-</v>
      </c>
      <c r="K21" s="113"/>
      <c r="L21" s="119"/>
      <c r="M21" s="120"/>
      <c r="N21" s="119"/>
      <c r="O21" s="113"/>
      <c r="P21" s="119"/>
      <c r="Q21" s="120"/>
      <c r="R21" s="119"/>
      <c r="S21" s="113"/>
      <c r="T21" s="119"/>
      <c r="U21" s="120"/>
      <c r="V21" s="119"/>
      <c r="W21" s="113"/>
      <c r="X21" s="119"/>
      <c r="Y21" s="120"/>
      <c r="Z21" s="119"/>
      <c r="AA21" s="113"/>
      <c r="AB21" s="119"/>
      <c r="AC21" s="120"/>
      <c r="AD21" s="119"/>
      <c r="AE21" s="113"/>
      <c r="AF21" s="119"/>
      <c r="AG21" s="120"/>
      <c r="AH21" s="119"/>
    </row>
    <row r="22" spans="1:34" x14ac:dyDescent="0.25">
      <c r="A22" s="5">
        <v>12</v>
      </c>
      <c r="B22" s="118"/>
      <c r="C22" s="118" t="s">
        <v>4</v>
      </c>
      <c r="D22" s="119" t="s">
        <v>4</v>
      </c>
      <c r="E22" s="120" t="s">
        <v>4</v>
      </c>
      <c r="F22" s="119" t="s">
        <v>4</v>
      </c>
      <c r="G22" s="121"/>
      <c r="H22" s="122" t="str">
        <f t="shared" si="0"/>
        <v>-</v>
      </c>
      <c r="I22" s="123" t="str">
        <f t="shared" si="1"/>
        <v>-</v>
      </c>
      <c r="J22" s="59" t="str">
        <f t="shared" si="2"/>
        <v>-</v>
      </c>
      <c r="K22" s="113"/>
      <c r="L22" s="119"/>
      <c r="M22" s="120"/>
      <c r="N22" s="119"/>
      <c r="O22" s="113"/>
      <c r="P22" s="119"/>
      <c r="Q22" s="120"/>
      <c r="R22" s="119"/>
      <c r="S22" s="113"/>
      <c r="T22" s="119"/>
      <c r="U22" s="120"/>
      <c r="V22" s="119"/>
      <c r="W22" s="113"/>
      <c r="X22" s="119"/>
      <c r="Y22" s="120"/>
      <c r="Z22" s="119"/>
      <c r="AA22" s="113"/>
      <c r="AB22" s="119"/>
      <c r="AC22" s="120"/>
      <c r="AD22" s="119"/>
      <c r="AE22" s="113"/>
      <c r="AF22" s="119"/>
      <c r="AG22" s="120"/>
      <c r="AH22" s="119"/>
    </row>
    <row r="23" spans="1:34" x14ac:dyDescent="0.25">
      <c r="A23" s="5">
        <v>13</v>
      </c>
      <c r="B23" s="118"/>
      <c r="C23" s="118" t="s">
        <v>4</v>
      </c>
      <c r="D23" s="119" t="s">
        <v>4</v>
      </c>
      <c r="E23" s="120" t="s">
        <v>4</v>
      </c>
      <c r="F23" s="119" t="s">
        <v>4</v>
      </c>
      <c r="G23" s="121"/>
      <c r="H23" s="122" t="str">
        <f t="shared" si="0"/>
        <v>-</v>
      </c>
      <c r="I23" s="123" t="str">
        <f t="shared" si="1"/>
        <v>-</v>
      </c>
      <c r="J23" s="59" t="str">
        <f t="shared" si="2"/>
        <v>-</v>
      </c>
      <c r="K23" s="113"/>
      <c r="L23" s="119"/>
      <c r="M23" s="120"/>
      <c r="N23" s="119"/>
      <c r="O23" s="113"/>
      <c r="P23" s="119"/>
      <c r="Q23" s="120"/>
      <c r="R23" s="119"/>
      <c r="S23" s="113"/>
      <c r="T23" s="119"/>
      <c r="U23" s="120"/>
      <c r="V23" s="119"/>
      <c r="W23" s="113"/>
      <c r="X23" s="119"/>
      <c r="Y23" s="120"/>
      <c r="Z23" s="119"/>
      <c r="AA23" s="113"/>
      <c r="AB23" s="119"/>
      <c r="AC23" s="120"/>
      <c r="AD23" s="119"/>
      <c r="AE23" s="113"/>
      <c r="AF23" s="119"/>
      <c r="AG23" s="120"/>
      <c r="AH23" s="119"/>
    </row>
    <row r="24" spans="1:34" x14ac:dyDescent="0.25">
      <c r="A24" s="5">
        <v>14</v>
      </c>
      <c r="B24" s="118"/>
      <c r="C24" s="118" t="s">
        <v>4</v>
      </c>
      <c r="D24" s="119" t="s">
        <v>4</v>
      </c>
      <c r="E24" s="120" t="s">
        <v>4</v>
      </c>
      <c r="F24" s="119" t="s">
        <v>4</v>
      </c>
      <c r="G24" s="121"/>
      <c r="H24" s="122" t="str">
        <f t="shared" si="0"/>
        <v>-</v>
      </c>
      <c r="I24" s="123" t="str">
        <f t="shared" si="1"/>
        <v>-</v>
      </c>
      <c r="J24" s="59" t="str">
        <f t="shared" si="2"/>
        <v>-</v>
      </c>
      <c r="K24" s="113"/>
      <c r="L24" s="119"/>
      <c r="M24" s="120"/>
      <c r="N24" s="119"/>
      <c r="O24" s="113"/>
      <c r="P24" s="119"/>
      <c r="Q24" s="120"/>
      <c r="R24" s="119"/>
      <c r="S24" s="113"/>
      <c r="T24" s="119"/>
      <c r="U24" s="120"/>
      <c r="V24" s="119"/>
      <c r="W24" s="113"/>
      <c r="X24" s="119"/>
      <c r="Y24" s="120"/>
      <c r="Z24" s="119"/>
      <c r="AA24" s="113"/>
      <c r="AB24" s="119"/>
      <c r="AC24" s="120"/>
      <c r="AD24" s="119"/>
      <c r="AE24" s="113"/>
      <c r="AF24" s="119"/>
      <c r="AG24" s="120"/>
      <c r="AH24" s="119"/>
    </row>
    <row r="25" spans="1:34" x14ac:dyDescent="0.25">
      <c r="A25" s="5">
        <v>15</v>
      </c>
      <c r="B25" s="118"/>
      <c r="C25" s="118" t="s">
        <v>4</v>
      </c>
      <c r="D25" s="119" t="s">
        <v>4</v>
      </c>
      <c r="E25" s="120" t="s">
        <v>4</v>
      </c>
      <c r="F25" s="119" t="s">
        <v>4</v>
      </c>
      <c r="G25" s="121"/>
      <c r="H25" s="122" t="str">
        <f t="shared" si="0"/>
        <v>-</v>
      </c>
      <c r="I25" s="123" t="str">
        <f t="shared" si="1"/>
        <v>-</v>
      </c>
      <c r="J25" s="59" t="str">
        <f t="shared" si="2"/>
        <v>-</v>
      </c>
      <c r="K25" s="113"/>
      <c r="L25" s="119"/>
      <c r="M25" s="120"/>
      <c r="N25" s="119"/>
      <c r="O25" s="113"/>
      <c r="P25" s="119"/>
      <c r="Q25" s="120"/>
      <c r="R25" s="119"/>
      <c r="S25" s="113"/>
      <c r="T25" s="119"/>
      <c r="U25" s="120"/>
      <c r="V25" s="119"/>
      <c r="W25" s="113"/>
      <c r="X25" s="119"/>
      <c r="Y25" s="120"/>
      <c r="Z25" s="119"/>
      <c r="AA25" s="113"/>
      <c r="AB25" s="119"/>
      <c r="AC25" s="120"/>
      <c r="AD25" s="119"/>
      <c r="AE25" s="113"/>
      <c r="AF25" s="119"/>
      <c r="AG25" s="120"/>
      <c r="AH25" s="119"/>
    </row>
    <row r="26" spans="1:34" x14ac:dyDescent="0.25">
      <c r="A26" s="5">
        <v>16</v>
      </c>
      <c r="B26" s="118"/>
      <c r="C26" s="118" t="s">
        <v>4</v>
      </c>
      <c r="D26" s="119" t="s">
        <v>4</v>
      </c>
      <c r="E26" s="120" t="s">
        <v>4</v>
      </c>
      <c r="F26" s="119" t="s">
        <v>4</v>
      </c>
      <c r="G26" s="121"/>
      <c r="H26" s="122" t="str">
        <f t="shared" si="0"/>
        <v>-</v>
      </c>
      <c r="I26" s="123" t="str">
        <f t="shared" si="1"/>
        <v>-</v>
      </c>
      <c r="J26" s="59" t="str">
        <f t="shared" si="2"/>
        <v>-</v>
      </c>
      <c r="K26" s="113"/>
      <c r="L26" s="119"/>
      <c r="M26" s="120"/>
      <c r="N26" s="119"/>
      <c r="O26" s="113"/>
      <c r="P26" s="119"/>
      <c r="Q26" s="120"/>
      <c r="R26" s="119"/>
      <c r="S26" s="113"/>
      <c r="T26" s="119"/>
      <c r="U26" s="120"/>
      <c r="V26" s="119"/>
      <c r="W26" s="113"/>
      <c r="X26" s="119"/>
      <c r="Y26" s="120"/>
      <c r="Z26" s="119"/>
      <c r="AA26" s="113"/>
      <c r="AB26" s="119"/>
      <c r="AC26" s="120"/>
      <c r="AD26" s="119"/>
      <c r="AE26" s="113"/>
      <c r="AF26" s="119"/>
      <c r="AG26" s="120"/>
      <c r="AH26" s="119"/>
    </row>
    <row r="27" spans="1:34" x14ac:dyDescent="0.25">
      <c r="A27" s="5">
        <v>17</v>
      </c>
      <c r="B27" s="118"/>
      <c r="C27" s="118" t="s">
        <v>4</v>
      </c>
      <c r="D27" s="119" t="s">
        <v>4</v>
      </c>
      <c r="E27" s="120" t="s">
        <v>4</v>
      </c>
      <c r="F27" s="119" t="s">
        <v>4</v>
      </c>
      <c r="G27" s="121"/>
      <c r="H27" s="122" t="str">
        <f t="shared" si="0"/>
        <v>-</v>
      </c>
      <c r="I27" s="123" t="str">
        <f t="shared" si="1"/>
        <v>-</v>
      </c>
      <c r="J27" s="59" t="str">
        <f t="shared" si="2"/>
        <v>-</v>
      </c>
      <c r="K27" s="113"/>
      <c r="L27" s="119"/>
      <c r="M27" s="120"/>
      <c r="N27" s="119"/>
      <c r="O27" s="113"/>
      <c r="P27" s="119"/>
      <c r="Q27" s="120"/>
      <c r="R27" s="119"/>
      <c r="S27" s="113"/>
      <c r="T27" s="119"/>
      <c r="U27" s="120"/>
      <c r="V27" s="119"/>
      <c r="W27" s="113"/>
      <c r="X27" s="119"/>
      <c r="Y27" s="120"/>
      <c r="Z27" s="119"/>
      <c r="AA27" s="113"/>
      <c r="AB27" s="119"/>
      <c r="AC27" s="120"/>
      <c r="AD27" s="119"/>
      <c r="AE27" s="113"/>
      <c r="AF27" s="119"/>
      <c r="AG27" s="120"/>
      <c r="AH27" s="119"/>
    </row>
    <row r="28" spans="1:34" x14ac:dyDescent="0.25">
      <c r="A28" s="5">
        <v>18</v>
      </c>
      <c r="B28" s="118"/>
      <c r="C28" s="118" t="s">
        <v>4</v>
      </c>
      <c r="D28" s="119" t="s">
        <v>4</v>
      </c>
      <c r="E28" s="120" t="s">
        <v>4</v>
      </c>
      <c r="F28" s="119" t="s">
        <v>4</v>
      </c>
      <c r="G28" s="121"/>
      <c r="H28" s="122" t="str">
        <f t="shared" si="0"/>
        <v>-</v>
      </c>
      <c r="I28" s="123" t="str">
        <f t="shared" si="1"/>
        <v>-</v>
      </c>
      <c r="J28" s="59" t="str">
        <f t="shared" si="2"/>
        <v>-</v>
      </c>
      <c r="K28" s="113"/>
      <c r="L28" s="119"/>
      <c r="M28" s="120"/>
      <c r="N28" s="119"/>
      <c r="O28" s="113"/>
      <c r="P28" s="119"/>
      <c r="Q28" s="120"/>
      <c r="R28" s="119"/>
      <c r="S28" s="113"/>
      <c r="T28" s="119"/>
      <c r="U28" s="120"/>
      <c r="V28" s="119"/>
      <c r="W28" s="113"/>
      <c r="X28" s="119"/>
      <c r="Y28" s="120"/>
      <c r="Z28" s="119"/>
      <c r="AA28" s="113"/>
      <c r="AB28" s="119"/>
      <c r="AC28" s="120"/>
      <c r="AD28" s="119"/>
      <c r="AE28" s="113"/>
      <c r="AF28" s="119"/>
      <c r="AG28" s="120"/>
      <c r="AH28" s="119"/>
    </row>
    <row r="29" spans="1:34" x14ac:dyDescent="0.25">
      <c r="A29" s="5">
        <v>19</v>
      </c>
      <c r="B29" s="118"/>
      <c r="C29" s="118" t="s">
        <v>4</v>
      </c>
      <c r="D29" s="119" t="s">
        <v>4</v>
      </c>
      <c r="E29" s="120" t="s">
        <v>4</v>
      </c>
      <c r="F29" s="119" t="s">
        <v>4</v>
      </c>
      <c r="G29" s="121"/>
      <c r="H29" s="122" t="str">
        <f t="shared" si="0"/>
        <v>-</v>
      </c>
      <c r="I29" s="123" t="str">
        <f t="shared" si="1"/>
        <v>-</v>
      </c>
      <c r="J29" s="59" t="str">
        <f t="shared" si="2"/>
        <v>-</v>
      </c>
      <c r="K29" s="113"/>
      <c r="L29" s="119"/>
      <c r="M29" s="120"/>
      <c r="N29" s="119"/>
      <c r="O29" s="113"/>
      <c r="P29" s="119"/>
      <c r="Q29" s="120"/>
      <c r="R29" s="119"/>
      <c r="S29" s="113"/>
      <c r="T29" s="119"/>
      <c r="U29" s="120"/>
      <c r="V29" s="119"/>
      <c r="W29" s="113"/>
      <c r="X29" s="119"/>
      <c r="Y29" s="120"/>
      <c r="Z29" s="119"/>
      <c r="AA29" s="113"/>
      <c r="AB29" s="119"/>
      <c r="AC29" s="120"/>
      <c r="AD29" s="119"/>
      <c r="AE29" s="113"/>
      <c r="AF29" s="119"/>
      <c r="AG29" s="120"/>
      <c r="AH29" s="119"/>
    </row>
    <row r="30" spans="1:34" x14ac:dyDescent="0.25">
      <c r="A30" s="5">
        <v>20</v>
      </c>
      <c r="B30" s="118"/>
      <c r="C30" s="118" t="s">
        <v>4</v>
      </c>
      <c r="D30" s="119" t="s">
        <v>4</v>
      </c>
      <c r="E30" s="120" t="s">
        <v>4</v>
      </c>
      <c r="F30" s="119" t="s">
        <v>4</v>
      </c>
      <c r="G30" s="121"/>
      <c r="H30" s="122" t="str">
        <f t="shared" si="0"/>
        <v>-</v>
      </c>
      <c r="I30" s="123" t="str">
        <f t="shared" si="1"/>
        <v>-</v>
      </c>
      <c r="J30" s="59" t="str">
        <f t="shared" si="2"/>
        <v>-</v>
      </c>
      <c r="K30" s="113"/>
      <c r="L30" s="119"/>
      <c r="M30" s="120"/>
      <c r="N30" s="119"/>
      <c r="O30" s="113"/>
      <c r="P30" s="119"/>
      <c r="Q30" s="120"/>
      <c r="R30" s="119"/>
      <c r="S30" s="113"/>
      <c r="T30" s="119"/>
      <c r="U30" s="120"/>
      <c r="V30" s="119"/>
      <c r="W30" s="113"/>
      <c r="X30" s="119"/>
      <c r="Y30" s="120"/>
      <c r="Z30" s="119"/>
      <c r="AA30" s="113"/>
      <c r="AB30" s="119"/>
      <c r="AC30" s="120"/>
      <c r="AD30" s="119"/>
      <c r="AE30" s="113"/>
      <c r="AF30" s="119"/>
      <c r="AG30" s="120"/>
      <c r="AH30" s="119"/>
    </row>
    <row r="31" spans="1:34" x14ac:dyDescent="0.25">
      <c r="A31" s="5">
        <v>21</v>
      </c>
      <c r="B31" s="118"/>
      <c r="C31" s="118" t="s">
        <v>4</v>
      </c>
      <c r="D31" s="119" t="s">
        <v>4</v>
      </c>
      <c r="E31" s="120" t="s">
        <v>4</v>
      </c>
      <c r="F31" s="119" t="s">
        <v>4</v>
      </c>
      <c r="G31" s="121"/>
      <c r="H31" s="122" t="str">
        <f t="shared" si="0"/>
        <v>-</v>
      </c>
      <c r="I31" s="123" t="str">
        <f t="shared" si="1"/>
        <v>-</v>
      </c>
      <c r="J31" s="59" t="str">
        <f t="shared" si="2"/>
        <v>-</v>
      </c>
      <c r="K31" s="113"/>
      <c r="L31" s="119"/>
      <c r="M31" s="120"/>
      <c r="N31" s="119"/>
      <c r="O31" s="113"/>
      <c r="P31" s="119"/>
      <c r="Q31" s="120"/>
      <c r="R31" s="119"/>
      <c r="S31" s="113"/>
      <c r="T31" s="119"/>
      <c r="U31" s="120"/>
      <c r="V31" s="119"/>
      <c r="W31" s="113"/>
      <c r="X31" s="119"/>
      <c r="Y31" s="120"/>
      <c r="Z31" s="119"/>
      <c r="AA31" s="113"/>
      <c r="AB31" s="119"/>
      <c r="AC31" s="120"/>
      <c r="AD31" s="119"/>
      <c r="AE31" s="113"/>
      <c r="AF31" s="119"/>
      <c r="AG31" s="120"/>
      <c r="AH31" s="119"/>
    </row>
    <row r="32" spans="1:34" x14ac:dyDescent="0.25">
      <c r="A32" s="5">
        <v>22</v>
      </c>
      <c r="B32" s="118"/>
      <c r="C32" s="118" t="s">
        <v>4</v>
      </c>
      <c r="D32" s="119" t="s">
        <v>4</v>
      </c>
      <c r="E32" s="120" t="s">
        <v>4</v>
      </c>
      <c r="F32" s="119" t="s">
        <v>4</v>
      </c>
      <c r="G32" s="121"/>
      <c r="H32" s="122" t="str">
        <f t="shared" si="0"/>
        <v>-</v>
      </c>
      <c r="I32" s="123" t="str">
        <f t="shared" si="1"/>
        <v>-</v>
      </c>
      <c r="J32" s="59" t="str">
        <f t="shared" si="2"/>
        <v>-</v>
      </c>
      <c r="K32" s="113"/>
      <c r="L32" s="119"/>
      <c r="M32" s="120"/>
      <c r="N32" s="119"/>
      <c r="O32" s="113"/>
      <c r="P32" s="119"/>
      <c r="Q32" s="120"/>
      <c r="R32" s="119"/>
      <c r="S32" s="113"/>
      <c r="T32" s="119"/>
      <c r="U32" s="120"/>
      <c r="V32" s="119"/>
      <c r="W32" s="113"/>
      <c r="X32" s="119"/>
      <c r="Y32" s="120"/>
      <c r="Z32" s="119"/>
      <c r="AA32" s="113"/>
      <c r="AB32" s="119"/>
      <c r="AC32" s="120"/>
      <c r="AD32" s="119"/>
      <c r="AE32" s="113"/>
      <c r="AF32" s="119"/>
      <c r="AG32" s="120"/>
      <c r="AH32" s="119"/>
    </row>
    <row r="33" spans="1:34" x14ac:dyDescent="0.25">
      <c r="A33" s="5">
        <v>23</v>
      </c>
      <c r="B33" s="118"/>
      <c r="C33" s="118" t="s">
        <v>4</v>
      </c>
      <c r="D33" s="119" t="s">
        <v>4</v>
      </c>
      <c r="E33" s="120" t="s">
        <v>4</v>
      </c>
      <c r="F33" s="119" t="s">
        <v>4</v>
      </c>
      <c r="G33" s="121"/>
      <c r="H33" s="122" t="str">
        <f t="shared" si="0"/>
        <v>-</v>
      </c>
      <c r="I33" s="123" t="str">
        <f t="shared" si="1"/>
        <v>-</v>
      </c>
      <c r="J33" s="59" t="str">
        <f t="shared" si="2"/>
        <v>-</v>
      </c>
      <c r="K33" s="113"/>
      <c r="L33" s="119"/>
      <c r="M33" s="120"/>
      <c r="N33" s="119"/>
      <c r="O33" s="113"/>
      <c r="P33" s="119"/>
      <c r="Q33" s="120"/>
      <c r="R33" s="119"/>
      <c r="S33" s="113"/>
      <c r="T33" s="119"/>
      <c r="U33" s="120"/>
      <c r="V33" s="119"/>
      <c r="W33" s="113"/>
      <c r="X33" s="119"/>
      <c r="Y33" s="120"/>
      <c r="Z33" s="119"/>
      <c r="AA33" s="113"/>
      <c r="AB33" s="119"/>
      <c r="AC33" s="120"/>
      <c r="AD33" s="119"/>
      <c r="AE33" s="113"/>
      <c r="AF33" s="119"/>
      <c r="AG33" s="120"/>
      <c r="AH33" s="119"/>
    </row>
    <row r="34" spans="1:34" x14ac:dyDescent="0.25">
      <c r="A34" s="5">
        <v>24</v>
      </c>
      <c r="B34" s="118"/>
      <c r="C34" s="118" t="s">
        <v>4</v>
      </c>
      <c r="D34" s="119" t="s">
        <v>4</v>
      </c>
      <c r="E34" s="120" t="s">
        <v>4</v>
      </c>
      <c r="F34" s="119" t="s">
        <v>4</v>
      </c>
      <c r="G34" s="121"/>
      <c r="H34" s="122" t="str">
        <f t="shared" si="0"/>
        <v>-</v>
      </c>
      <c r="I34" s="123" t="str">
        <f t="shared" si="1"/>
        <v>-</v>
      </c>
      <c r="J34" s="59" t="str">
        <f t="shared" si="2"/>
        <v>-</v>
      </c>
      <c r="K34" s="113"/>
      <c r="L34" s="119"/>
      <c r="M34" s="120"/>
      <c r="N34" s="119"/>
      <c r="O34" s="113"/>
      <c r="P34" s="119"/>
      <c r="Q34" s="120"/>
      <c r="R34" s="119"/>
      <c r="S34" s="113"/>
      <c r="T34" s="119"/>
      <c r="U34" s="120"/>
      <c r="V34" s="119"/>
      <c r="W34" s="113"/>
      <c r="X34" s="119"/>
      <c r="Y34" s="120"/>
      <c r="Z34" s="119"/>
      <c r="AA34" s="113"/>
      <c r="AB34" s="119"/>
      <c r="AC34" s="120"/>
      <c r="AD34" s="119"/>
      <c r="AE34" s="113"/>
      <c r="AF34" s="119"/>
      <c r="AG34" s="120"/>
      <c r="AH34" s="119"/>
    </row>
    <row r="35" spans="1:34" x14ac:dyDescent="0.25">
      <c r="A35" s="5">
        <v>25</v>
      </c>
      <c r="B35" s="118"/>
      <c r="C35" s="118" t="s">
        <v>4</v>
      </c>
      <c r="D35" s="119" t="s">
        <v>4</v>
      </c>
      <c r="E35" s="120" t="s">
        <v>4</v>
      </c>
      <c r="F35" s="119" t="s">
        <v>4</v>
      </c>
      <c r="G35" s="121"/>
      <c r="H35" s="122" t="str">
        <f t="shared" si="0"/>
        <v>-</v>
      </c>
      <c r="I35" s="123" t="str">
        <f t="shared" si="1"/>
        <v>-</v>
      </c>
      <c r="J35" s="59" t="str">
        <f t="shared" si="2"/>
        <v>-</v>
      </c>
      <c r="K35" s="113"/>
      <c r="L35" s="119"/>
      <c r="M35" s="120"/>
      <c r="N35" s="119"/>
      <c r="O35" s="113"/>
      <c r="P35" s="119"/>
      <c r="Q35" s="120"/>
      <c r="R35" s="119"/>
      <c r="S35" s="113"/>
      <c r="T35" s="119"/>
      <c r="U35" s="120"/>
      <c r="V35" s="119"/>
      <c r="W35" s="113"/>
      <c r="X35" s="119"/>
      <c r="Y35" s="120"/>
      <c r="Z35" s="119"/>
      <c r="AA35" s="113"/>
      <c r="AB35" s="119"/>
      <c r="AC35" s="120"/>
      <c r="AD35" s="119"/>
      <c r="AE35" s="113"/>
      <c r="AF35" s="119"/>
      <c r="AG35" s="120"/>
      <c r="AH35" s="119"/>
    </row>
    <row r="36" spans="1:34" x14ac:dyDescent="0.25">
      <c r="A36" s="5">
        <v>26</v>
      </c>
      <c r="B36" s="118"/>
      <c r="C36" s="118" t="s">
        <v>4</v>
      </c>
      <c r="D36" s="119" t="s">
        <v>4</v>
      </c>
      <c r="E36" s="120" t="s">
        <v>4</v>
      </c>
      <c r="F36" s="119" t="s">
        <v>4</v>
      </c>
      <c r="G36" s="121"/>
      <c r="H36" s="122" t="str">
        <f t="shared" si="0"/>
        <v>-</v>
      </c>
      <c r="I36" s="123" t="str">
        <f t="shared" si="1"/>
        <v>-</v>
      </c>
      <c r="J36" s="59" t="str">
        <f t="shared" si="2"/>
        <v>-</v>
      </c>
      <c r="K36" s="113"/>
      <c r="L36" s="119"/>
      <c r="M36" s="120"/>
      <c r="N36" s="119"/>
      <c r="O36" s="113"/>
      <c r="P36" s="119"/>
      <c r="Q36" s="120"/>
      <c r="R36" s="119"/>
      <c r="S36" s="113"/>
      <c r="T36" s="119"/>
      <c r="U36" s="120"/>
      <c r="V36" s="119"/>
      <c r="W36" s="113"/>
      <c r="X36" s="119"/>
      <c r="Y36" s="120"/>
      <c r="Z36" s="119"/>
      <c r="AA36" s="113"/>
      <c r="AB36" s="119"/>
      <c r="AC36" s="120"/>
      <c r="AD36" s="119"/>
      <c r="AE36" s="113"/>
      <c r="AF36" s="119"/>
      <c r="AG36" s="120"/>
      <c r="AH36" s="119"/>
    </row>
    <row r="37" spans="1:34" x14ac:dyDescent="0.25">
      <c r="A37" s="5">
        <v>27</v>
      </c>
      <c r="B37" s="118"/>
      <c r="C37" s="118" t="s">
        <v>4</v>
      </c>
      <c r="D37" s="119" t="s">
        <v>4</v>
      </c>
      <c r="E37" s="120" t="s">
        <v>4</v>
      </c>
      <c r="F37" s="119" t="s">
        <v>4</v>
      </c>
      <c r="G37" s="121"/>
      <c r="H37" s="122" t="str">
        <f t="shared" si="0"/>
        <v>-</v>
      </c>
      <c r="I37" s="123" t="str">
        <f t="shared" si="1"/>
        <v>-</v>
      </c>
      <c r="J37" s="59" t="str">
        <f t="shared" si="2"/>
        <v>-</v>
      </c>
      <c r="K37" s="113"/>
      <c r="L37" s="119"/>
      <c r="M37" s="120"/>
      <c r="N37" s="119"/>
      <c r="O37" s="113"/>
      <c r="P37" s="119"/>
      <c r="Q37" s="120"/>
      <c r="R37" s="119"/>
      <c r="S37" s="113"/>
      <c r="T37" s="119"/>
      <c r="U37" s="120"/>
      <c r="V37" s="119"/>
      <c r="W37" s="113"/>
      <c r="X37" s="119"/>
      <c r="Y37" s="120"/>
      <c r="Z37" s="119"/>
      <c r="AA37" s="113"/>
      <c r="AB37" s="119"/>
      <c r="AC37" s="120"/>
      <c r="AD37" s="119"/>
      <c r="AE37" s="113"/>
      <c r="AF37" s="119"/>
      <c r="AG37" s="120"/>
      <c r="AH37" s="119"/>
    </row>
    <row r="38" spans="1:34" x14ac:dyDescent="0.25">
      <c r="A38" s="5">
        <v>28</v>
      </c>
      <c r="B38" s="118"/>
      <c r="C38" s="118" t="s">
        <v>4</v>
      </c>
      <c r="D38" s="119" t="s">
        <v>4</v>
      </c>
      <c r="E38" s="120" t="s">
        <v>4</v>
      </c>
      <c r="F38" s="119" t="s">
        <v>4</v>
      </c>
      <c r="G38" s="121"/>
      <c r="H38" s="122" t="str">
        <f t="shared" si="0"/>
        <v>-</v>
      </c>
      <c r="I38" s="123" t="str">
        <f t="shared" si="1"/>
        <v>-</v>
      </c>
      <c r="J38" s="59" t="str">
        <f t="shared" si="2"/>
        <v>-</v>
      </c>
      <c r="K38" s="113"/>
      <c r="L38" s="119"/>
      <c r="M38" s="120"/>
      <c r="N38" s="119"/>
      <c r="O38" s="113"/>
      <c r="P38" s="119"/>
      <c r="Q38" s="120"/>
      <c r="R38" s="119"/>
      <c r="S38" s="113"/>
      <c r="T38" s="119"/>
      <c r="U38" s="120"/>
      <c r="V38" s="119"/>
      <c r="W38" s="113"/>
      <c r="X38" s="119"/>
      <c r="Y38" s="120"/>
      <c r="Z38" s="119"/>
      <c r="AA38" s="113"/>
      <c r="AB38" s="119"/>
      <c r="AC38" s="120"/>
      <c r="AD38" s="119"/>
      <c r="AE38" s="113"/>
      <c r="AF38" s="119"/>
      <c r="AG38" s="120"/>
      <c r="AH38" s="119"/>
    </row>
    <row r="39" spans="1:34" x14ac:dyDescent="0.25">
      <c r="A39" s="5">
        <v>29</v>
      </c>
      <c r="B39" s="118"/>
      <c r="C39" s="118" t="s">
        <v>4</v>
      </c>
      <c r="D39" s="119" t="s">
        <v>4</v>
      </c>
      <c r="E39" s="120" t="s">
        <v>4</v>
      </c>
      <c r="F39" s="119" t="s">
        <v>4</v>
      </c>
      <c r="G39" s="121"/>
      <c r="H39" s="122" t="str">
        <f t="shared" si="0"/>
        <v>-</v>
      </c>
      <c r="I39" s="123" t="str">
        <f t="shared" si="1"/>
        <v>-</v>
      </c>
      <c r="J39" s="59" t="str">
        <f t="shared" si="2"/>
        <v>-</v>
      </c>
      <c r="K39" s="113"/>
      <c r="L39" s="119"/>
      <c r="M39" s="120"/>
      <c r="N39" s="119"/>
      <c r="O39" s="113"/>
      <c r="P39" s="119"/>
      <c r="Q39" s="120"/>
      <c r="R39" s="119"/>
      <c r="S39" s="113"/>
      <c r="T39" s="119"/>
      <c r="U39" s="120"/>
      <c r="V39" s="119"/>
      <c r="W39" s="113"/>
      <c r="X39" s="119"/>
      <c r="Y39" s="120"/>
      <c r="Z39" s="119"/>
      <c r="AA39" s="113"/>
      <c r="AB39" s="119"/>
      <c r="AC39" s="120"/>
      <c r="AD39" s="119"/>
      <c r="AE39" s="113"/>
      <c r="AF39" s="119"/>
      <c r="AG39" s="120"/>
      <c r="AH39" s="119"/>
    </row>
    <row r="40" spans="1:34" x14ac:dyDescent="0.25">
      <c r="A40" s="5">
        <v>30</v>
      </c>
      <c r="B40" s="118"/>
      <c r="C40" s="118" t="s">
        <v>4</v>
      </c>
      <c r="D40" s="119" t="s">
        <v>4</v>
      </c>
      <c r="E40" s="120" t="s">
        <v>4</v>
      </c>
      <c r="F40" s="119" t="s">
        <v>4</v>
      </c>
      <c r="G40" s="121"/>
      <c r="H40" s="122" t="str">
        <f t="shared" si="0"/>
        <v>-</v>
      </c>
      <c r="I40" s="123" t="str">
        <f t="shared" si="1"/>
        <v>-</v>
      </c>
      <c r="J40" s="59" t="str">
        <f t="shared" si="2"/>
        <v>-</v>
      </c>
      <c r="K40" s="113"/>
      <c r="L40" s="119"/>
      <c r="M40" s="120"/>
      <c r="N40" s="119"/>
      <c r="O40" s="113"/>
      <c r="P40" s="119"/>
      <c r="Q40" s="120"/>
      <c r="R40" s="119"/>
      <c r="S40" s="113"/>
      <c r="T40" s="119"/>
      <c r="U40" s="120"/>
      <c r="V40" s="119"/>
      <c r="W40" s="113"/>
      <c r="X40" s="119"/>
      <c r="Y40" s="120"/>
      <c r="Z40" s="119"/>
      <c r="AA40" s="113"/>
      <c r="AB40" s="119"/>
      <c r="AC40" s="120"/>
      <c r="AD40" s="119"/>
      <c r="AE40" s="113"/>
      <c r="AF40" s="119"/>
      <c r="AG40" s="120"/>
      <c r="AH40" s="119"/>
    </row>
    <row r="41" spans="1:34" x14ac:dyDescent="0.25">
      <c r="A41" s="5">
        <v>31</v>
      </c>
      <c r="B41" s="118"/>
      <c r="C41" s="118" t="s">
        <v>4</v>
      </c>
      <c r="D41" s="119" t="s">
        <v>4</v>
      </c>
      <c r="E41" s="120" t="s">
        <v>4</v>
      </c>
      <c r="F41" s="119" t="s">
        <v>4</v>
      </c>
      <c r="G41" s="121"/>
      <c r="H41" s="122" t="str">
        <f t="shared" si="0"/>
        <v>-</v>
      </c>
      <c r="I41" s="123" t="str">
        <f t="shared" si="1"/>
        <v>-</v>
      </c>
      <c r="J41" s="59" t="str">
        <f t="shared" si="2"/>
        <v>-</v>
      </c>
      <c r="K41" s="113"/>
      <c r="L41" s="119"/>
      <c r="M41" s="120"/>
      <c r="N41" s="119"/>
      <c r="O41" s="113"/>
      <c r="P41" s="119"/>
      <c r="Q41" s="120"/>
      <c r="R41" s="119"/>
      <c r="S41" s="113"/>
      <c r="T41" s="119"/>
      <c r="U41" s="120"/>
      <c r="V41" s="119"/>
      <c r="W41" s="113"/>
      <c r="X41" s="119"/>
      <c r="Y41" s="120"/>
      <c r="Z41" s="119"/>
      <c r="AA41" s="113"/>
      <c r="AB41" s="119"/>
      <c r="AC41" s="120"/>
      <c r="AD41" s="119"/>
      <c r="AE41" s="113"/>
      <c r="AF41" s="119"/>
      <c r="AG41" s="120"/>
      <c r="AH41" s="119"/>
    </row>
    <row r="42" spans="1:34" x14ac:dyDescent="0.25">
      <c r="A42" s="5">
        <v>32</v>
      </c>
      <c r="B42" s="118"/>
      <c r="C42" s="118" t="s">
        <v>4</v>
      </c>
      <c r="D42" s="119" t="s">
        <v>4</v>
      </c>
      <c r="E42" s="120" t="s">
        <v>4</v>
      </c>
      <c r="F42" s="119" t="s">
        <v>4</v>
      </c>
      <c r="G42" s="121"/>
      <c r="H42" s="122" t="str">
        <f t="shared" si="0"/>
        <v>-</v>
      </c>
      <c r="I42" s="123" t="str">
        <f t="shared" si="1"/>
        <v>-</v>
      </c>
      <c r="J42" s="59" t="str">
        <f t="shared" si="2"/>
        <v>-</v>
      </c>
      <c r="K42" s="113"/>
      <c r="L42" s="119"/>
      <c r="M42" s="120"/>
      <c r="N42" s="119"/>
      <c r="O42" s="113"/>
      <c r="P42" s="119"/>
      <c r="Q42" s="120"/>
      <c r="R42" s="119"/>
      <c r="S42" s="113"/>
      <c r="T42" s="119"/>
      <c r="U42" s="120"/>
      <c r="V42" s="119"/>
      <c r="W42" s="113"/>
      <c r="X42" s="119"/>
      <c r="Y42" s="120"/>
      <c r="Z42" s="119"/>
      <c r="AA42" s="113"/>
      <c r="AB42" s="119"/>
      <c r="AC42" s="120"/>
      <c r="AD42" s="119"/>
      <c r="AE42" s="113"/>
      <c r="AF42" s="119"/>
      <c r="AG42" s="120"/>
      <c r="AH42" s="119"/>
    </row>
    <row r="43" spans="1:34" x14ac:dyDescent="0.25">
      <c r="A43" s="5">
        <v>33</v>
      </c>
      <c r="B43" s="118"/>
      <c r="C43" s="118" t="s">
        <v>4</v>
      </c>
      <c r="D43" s="119" t="s">
        <v>4</v>
      </c>
      <c r="E43" s="120" t="s">
        <v>4</v>
      </c>
      <c r="F43" s="119" t="s">
        <v>4</v>
      </c>
      <c r="G43" s="121"/>
      <c r="H43" s="122" t="str">
        <f t="shared" si="0"/>
        <v>-</v>
      </c>
      <c r="I43" s="123" t="str">
        <f t="shared" si="1"/>
        <v>-</v>
      </c>
      <c r="J43" s="59" t="str">
        <f t="shared" si="2"/>
        <v>-</v>
      </c>
      <c r="K43" s="113"/>
      <c r="L43" s="119"/>
      <c r="M43" s="120"/>
      <c r="N43" s="119"/>
      <c r="O43" s="113"/>
      <c r="P43" s="119"/>
      <c r="Q43" s="120"/>
      <c r="R43" s="119"/>
      <c r="S43" s="113"/>
      <c r="T43" s="119"/>
      <c r="U43" s="120"/>
      <c r="V43" s="119"/>
      <c r="W43" s="113"/>
      <c r="X43" s="119"/>
      <c r="Y43" s="120"/>
      <c r="Z43" s="119"/>
      <c r="AA43" s="113"/>
      <c r="AB43" s="119"/>
      <c r="AC43" s="120"/>
      <c r="AD43" s="119"/>
      <c r="AE43" s="113"/>
      <c r="AF43" s="119"/>
      <c r="AG43" s="120"/>
      <c r="AH43" s="119"/>
    </row>
    <row r="44" spans="1:34" x14ac:dyDescent="0.25">
      <c r="A44" s="5">
        <v>34</v>
      </c>
      <c r="B44" s="118"/>
      <c r="C44" s="118" t="s">
        <v>4</v>
      </c>
      <c r="D44" s="119" t="s">
        <v>4</v>
      </c>
      <c r="E44" s="120" t="s">
        <v>4</v>
      </c>
      <c r="F44" s="119" t="s">
        <v>4</v>
      </c>
      <c r="G44" s="121"/>
      <c r="H44" s="122" t="str">
        <f t="shared" si="0"/>
        <v>-</v>
      </c>
      <c r="I44" s="123" t="str">
        <f t="shared" si="1"/>
        <v>-</v>
      </c>
      <c r="J44" s="59" t="str">
        <f t="shared" si="2"/>
        <v>-</v>
      </c>
      <c r="K44" s="113"/>
      <c r="L44" s="119"/>
      <c r="M44" s="120"/>
      <c r="N44" s="119"/>
      <c r="O44" s="113"/>
      <c r="P44" s="119"/>
      <c r="Q44" s="120"/>
      <c r="R44" s="119"/>
      <c r="S44" s="113"/>
      <c r="T44" s="119"/>
      <c r="U44" s="120"/>
      <c r="V44" s="119"/>
      <c r="W44" s="113"/>
      <c r="X44" s="119"/>
      <c r="Y44" s="120"/>
      <c r="Z44" s="119"/>
      <c r="AA44" s="113"/>
      <c r="AB44" s="119"/>
      <c r="AC44" s="120"/>
      <c r="AD44" s="119"/>
      <c r="AE44" s="113"/>
      <c r="AF44" s="119"/>
      <c r="AG44" s="120"/>
      <c r="AH44" s="119"/>
    </row>
    <row r="45" spans="1:34" ht="15.75" thickBot="1" x14ac:dyDescent="0.3">
      <c r="A45" s="5">
        <v>35</v>
      </c>
      <c r="B45" s="118"/>
      <c r="C45" s="118" t="s">
        <v>4</v>
      </c>
      <c r="D45" s="119" t="s">
        <v>4</v>
      </c>
      <c r="E45" s="120" t="s">
        <v>4</v>
      </c>
      <c r="F45" s="119" t="s">
        <v>4</v>
      </c>
      <c r="G45" s="121"/>
      <c r="H45" s="124" t="str">
        <f t="shared" si="0"/>
        <v>-</v>
      </c>
      <c r="I45" s="125" t="str">
        <f t="shared" si="1"/>
        <v>-</v>
      </c>
      <c r="J45" s="126" t="str">
        <f t="shared" si="2"/>
        <v>-</v>
      </c>
      <c r="K45" s="113"/>
      <c r="L45" s="119"/>
      <c r="M45" s="120"/>
      <c r="N45" s="119"/>
      <c r="O45" s="113"/>
      <c r="P45" s="119"/>
      <c r="Q45" s="120"/>
      <c r="R45" s="119"/>
      <c r="S45" s="113"/>
      <c r="T45" s="119"/>
      <c r="U45" s="120"/>
      <c r="V45" s="119"/>
      <c r="W45" s="113"/>
      <c r="X45" s="119"/>
      <c r="Y45" s="120"/>
      <c r="Z45" s="119"/>
      <c r="AA45" s="113"/>
      <c r="AB45" s="119"/>
      <c r="AC45" s="120"/>
      <c r="AD45" s="119"/>
      <c r="AE45" s="113"/>
      <c r="AF45" s="119"/>
      <c r="AG45" s="120"/>
      <c r="AH45" s="119"/>
    </row>
    <row r="46" spans="1:34" ht="15.75" thickBot="1" x14ac:dyDescent="0.3">
      <c r="A46" s="176" t="s">
        <v>105</v>
      </c>
      <c r="B46" s="177"/>
      <c r="C46" s="178"/>
      <c r="D46" s="127" t="str">
        <f>IFERROR(AVERAGE(D11:D45),"-")</f>
        <v>-</v>
      </c>
      <c r="E46" s="128" t="str">
        <f>IFERROR(AVERAGE(E11:E45),"-")</f>
        <v>-</v>
      </c>
      <c r="F46" s="128" t="str">
        <f>IFERROR(AVERAGE(F11:F45),"-")</f>
        <v>-</v>
      </c>
      <c r="G46" s="129"/>
      <c r="H46" s="130" t="str">
        <f t="shared" si="0"/>
        <v>-</v>
      </c>
      <c r="I46" s="131" t="str">
        <f t="shared" si="1"/>
        <v>-</v>
      </c>
      <c r="J46" s="132" t="str">
        <f>IFERROR((COUNTIF(J11:J45,"Yes")/(COUNTIF(J11:J45,"Yes")+COUNTIF(J11:J45,"No"))),"-")</f>
        <v>-</v>
      </c>
      <c r="K46" s="133"/>
      <c r="L46" s="127" t="str">
        <f>IFERROR(AVERAGE(L11:L45),"-")</f>
        <v>-</v>
      </c>
      <c r="M46" s="128" t="str">
        <f>IFERROR(AVERAGE(M11:M45),"-")</f>
        <v>-</v>
      </c>
      <c r="N46" s="128" t="str">
        <f>IFERROR(AVERAGE(N11:N45),"-")</f>
        <v>-</v>
      </c>
      <c r="O46" s="134"/>
      <c r="P46" s="127" t="str">
        <f>IFERROR(AVERAGE(P11:P45),"-")</f>
        <v>-</v>
      </c>
      <c r="Q46" s="128" t="str">
        <f>IFERROR(AVERAGE(Q11:Q45),"-")</f>
        <v>-</v>
      </c>
      <c r="R46" s="128" t="str">
        <f>IFERROR(AVERAGE(R11:R45),"-")</f>
        <v>-</v>
      </c>
      <c r="S46" s="134"/>
      <c r="T46" s="127" t="str">
        <f>IFERROR(AVERAGE(T11:T45),"-")</f>
        <v>-</v>
      </c>
      <c r="U46" s="128" t="str">
        <f>IFERROR(AVERAGE(U11:U45),"-")</f>
        <v>-</v>
      </c>
      <c r="V46" s="128" t="str">
        <f>IFERROR(AVERAGE(V11:V45),"-")</f>
        <v>-</v>
      </c>
      <c r="W46" s="134"/>
      <c r="X46" s="127" t="str">
        <f>IFERROR(AVERAGE(X11:X45),"-")</f>
        <v>-</v>
      </c>
      <c r="Y46" s="128" t="str">
        <f>IFERROR(AVERAGE(Y11:Y45),"-")</f>
        <v>-</v>
      </c>
      <c r="Z46" s="128" t="str">
        <f>IFERROR(AVERAGE(Z11:Z45),"-")</f>
        <v>-</v>
      </c>
      <c r="AA46" s="134"/>
      <c r="AB46" s="127" t="str">
        <f>IFERROR(AVERAGE(AB11:AB45),"-")</f>
        <v>-</v>
      </c>
      <c r="AC46" s="128" t="str">
        <f>IFERROR(AVERAGE(AC11:AC45),"-")</f>
        <v>-</v>
      </c>
      <c r="AD46" s="128" t="str">
        <f>IFERROR(AVERAGE(AD11:AD45),"-")</f>
        <v>-</v>
      </c>
      <c r="AE46" s="134"/>
      <c r="AF46" s="127" t="str">
        <f>IFERROR(AVERAGE(AF11:AF45),"-")</f>
        <v>-</v>
      </c>
      <c r="AG46" s="128" t="str">
        <f>IFERROR(AVERAGE(AG11:AG45),"-")</f>
        <v>-</v>
      </c>
      <c r="AH46" s="135" t="str">
        <f>IFERROR(AVERAGE(AH11:AH45),"-")</f>
        <v>-</v>
      </c>
    </row>
  </sheetData>
  <mergeCells count="20">
    <mergeCell ref="B2:I2"/>
    <mergeCell ref="B3:J3"/>
    <mergeCell ref="A5:B6"/>
    <mergeCell ref="C5:D5"/>
    <mergeCell ref="E5:F5"/>
    <mergeCell ref="H5:J5"/>
    <mergeCell ref="C6:D6"/>
    <mergeCell ref="E6:F6"/>
    <mergeCell ref="A46:C46"/>
    <mergeCell ref="A7:B7"/>
    <mergeCell ref="C7:D7"/>
    <mergeCell ref="E7:F7"/>
    <mergeCell ref="D9:J9"/>
    <mergeCell ref="T9:V9"/>
    <mergeCell ref="X9:Z9"/>
    <mergeCell ref="AB9:AD9"/>
    <mergeCell ref="AF9:AH9"/>
    <mergeCell ref="A10:B10"/>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E8:XFD8 M7:XFD7 K9:XFD44 A8:A45 G10:J46 D8:D45 E10:F45 A5:C7 E6"/>
  </dataValidation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1"/>
  </sheetPr>
  <dimension ref="A1:S20"/>
  <sheetViews>
    <sheetView showWhiteSpace="0" workbookViewId="0">
      <selection activeCell="K8" sqref="K8"/>
    </sheetView>
  </sheetViews>
  <sheetFormatPr defaultColWidth="9.140625" defaultRowHeight="15" x14ac:dyDescent="0.25"/>
  <cols>
    <col min="1" max="1" width="14.5703125" style="13" customWidth="1"/>
    <col min="2" max="8" width="8.7109375" style="13" customWidth="1"/>
    <col min="9" max="9" width="2" style="13" customWidth="1"/>
    <col min="10" max="10" width="14.5703125" style="13" customWidth="1"/>
    <col min="11" max="19" width="8.7109375" style="13" customWidth="1"/>
    <col min="20" max="20" width="9.140625" style="13"/>
    <col min="21" max="36" width="8.5703125" style="13" customWidth="1"/>
    <col min="37" max="16384" width="9.140625" style="13"/>
  </cols>
  <sheetData>
    <row r="1" spans="1:19" ht="40.5" customHeight="1" x14ac:dyDescent="0.25">
      <c r="A1" s="190" t="s">
        <v>23</v>
      </c>
      <c r="B1" s="190"/>
      <c r="C1" s="190"/>
      <c r="D1" s="190"/>
      <c r="E1" s="190"/>
      <c r="F1" s="190"/>
      <c r="G1" s="190"/>
      <c r="H1" s="190"/>
      <c r="I1" s="190"/>
      <c r="J1" s="190"/>
      <c r="K1" s="190"/>
      <c r="L1" s="190"/>
      <c r="M1" s="190"/>
      <c r="N1" s="190"/>
      <c r="O1" s="190"/>
      <c r="P1" s="190"/>
      <c r="Q1" s="190"/>
      <c r="R1" s="190"/>
      <c r="S1" s="190"/>
    </row>
    <row r="2" spans="1:19" ht="7.5" customHeight="1" x14ac:dyDescent="0.25"/>
    <row r="3" spans="1:19" ht="15.75" x14ac:dyDescent="0.25">
      <c r="A3" s="191" t="s">
        <v>51</v>
      </c>
      <c r="B3" s="191"/>
      <c r="C3" s="191"/>
      <c r="D3" s="191"/>
      <c r="E3" s="191"/>
      <c r="F3" s="191"/>
      <c r="G3" s="191"/>
      <c r="H3" s="191"/>
      <c r="I3"/>
      <c r="J3"/>
      <c r="K3"/>
      <c r="L3"/>
      <c r="M3"/>
      <c r="N3"/>
      <c r="O3"/>
      <c r="P3"/>
      <c r="Q3"/>
      <c r="R3"/>
      <c r="S3"/>
    </row>
    <row r="4" spans="1:19" x14ac:dyDescent="0.25">
      <c r="A4" s="63" t="s">
        <v>34</v>
      </c>
      <c r="B4" s="63" t="s">
        <v>66</v>
      </c>
      <c r="C4" s="63" t="s">
        <v>42</v>
      </c>
      <c r="D4" s="63" t="s">
        <v>43</v>
      </c>
      <c r="E4" s="63" t="s">
        <v>44</v>
      </c>
      <c r="F4" s="63" t="s">
        <v>59</v>
      </c>
      <c r="G4" s="63" t="s">
        <v>47</v>
      </c>
      <c r="H4" s="63" t="s">
        <v>62</v>
      </c>
      <c r="I4"/>
      <c r="J4"/>
      <c r="K4"/>
      <c r="L4"/>
      <c r="M4"/>
      <c r="N4"/>
      <c r="O4"/>
      <c r="P4"/>
      <c r="Q4"/>
      <c r="R4"/>
      <c r="S4"/>
    </row>
    <row r="5" spans="1:19" x14ac:dyDescent="0.25">
      <c r="A5" s="63" t="str">
        <f>'1 Test'!E7</f>
        <v>?</v>
      </c>
      <c r="B5" s="83">
        <f>Scores!U11</f>
        <v>1</v>
      </c>
      <c r="C5" s="3" t="str">
        <f>Scores!B19</f>
        <v>-</v>
      </c>
      <c r="D5" s="3" t="str">
        <f>Scores!C19</f>
        <v>-</v>
      </c>
      <c r="E5" s="3" t="str">
        <f>Scores!D19</f>
        <v>-</v>
      </c>
      <c r="F5" s="48" t="str">
        <f>Scores!E19</f>
        <v>-</v>
      </c>
      <c r="G5" s="48" t="str">
        <f>Scores!F19</f>
        <v>-</v>
      </c>
      <c r="H5" s="48" t="str">
        <f>Scores!G19</f>
        <v>-</v>
      </c>
      <c r="I5"/>
      <c r="J5"/>
      <c r="K5"/>
      <c r="L5"/>
      <c r="M5"/>
      <c r="N5"/>
      <c r="O5"/>
      <c r="P5"/>
      <c r="Q5"/>
      <c r="R5"/>
      <c r="S5"/>
    </row>
    <row r="6" spans="1:19" x14ac:dyDescent="0.25">
      <c r="A6" s="63" t="str">
        <f>'2 Test'!E7</f>
        <v>?</v>
      </c>
      <c r="B6" s="83">
        <f>Scores!U12</f>
        <v>1</v>
      </c>
      <c r="C6" s="3" t="str">
        <f>Scores!B20</f>
        <v>-</v>
      </c>
      <c r="D6" s="3" t="str">
        <f>Scores!C20</f>
        <v>-</v>
      </c>
      <c r="E6" s="3" t="str">
        <f>Scores!D20</f>
        <v>-</v>
      </c>
      <c r="F6" s="48" t="str">
        <f>Scores!E20</f>
        <v>-</v>
      </c>
      <c r="G6" s="48" t="str">
        <f>Scores!F20</f>
        <v>-</v>
      </c>
      <c r="H6" s="48" t="str">
        <f>Scores!G20</f>
        <v>-</v>
      </c>
      <c r="I6"/>
      <c r="J6"/>
      <c r="K6"/>
      <c r="L6"/>
      <c r="M6"/>
      <c r="N6"/>
      <c r="O6"/>
      <c r="P6"/>
      <c r="Q6"/>
      <c r="R6"/>
      <c r="S6"/>
    </row>
    <row r="7" spans="1:19" x14ac:dyDescent="0.25">
      <c r="A7" s="63" t="str">
        <f>'3 Test'!E7</f>
        <v>?</v>
      </c>
      <c r="B7" s="83">
        <f>Scores!U13</f>
        <v>1</v>
      </c>
      <c r="C7" s="3" t="str">
        <f>Scores!B21</f>
        <v>-</v>
      </c>
      <c r="D7" s="3" t="str">
        <f>Scores!C21</f>
        <v>-</v>
      </c>
      <c r="E7" s="3" t="str">
        <f>Scores!D21</f>
        <v>-</v>
      </c>
      <c r="F7" s="48" t="str">
        <f>Scores!E21</f>
        <v>-</v>
      </c>
      <c r="G7" s="48" t="str">
        <f>Scores!F21</f>
        <v>-</v>
      </c>
      <c r="H7" s="48" t="str">
        <f>Scores!G21</f>
        <v>-</v>
      </c>
      <c r="I7"/>
      <c r="J7"/>
      <c r="K7"/>
      <c r="L7"/>
      <c r="M7"/>
      <c r="N7"/>
      <c r="O7"/>
      <c r="P7"/>
      <c r="Q7"/>
      <c r="R7"/>
      <c r="S7"/>
    </row>
    <row r="8" spans="1:19" x14ac:dyDescent="0.25">
      <c r="A8" s="63" t="str">
        <f>'4 Test'!E7</f>
        <v>?</v>
      </c>
      <c r="B8" s="83">
        <f>Scores!U14</f>
        <v>1</v>
      </c>
      <c r="C8" s="3" t="str">
        <f>Scores!B22</f>
        <v>-</v>
      </c>
      <c r="D8" s="3" t="str">
        <f>Scores!C22</f>
        <v>-</v>
      </c>
      <c r="E8" s="3" t="str">
        <f>Scores!D22</f>
        <v>-</v>
      </c>
      <c r="F8" s="48" t="str">
        <f>Scores!E22</f>
        <v>-</v>
      </c>
      <c r="G8" s="48" t="str">
        <f>Scores!F22</f>
        <v>-</v>
      </c>
      <c r="H8" s="48" t="str">
        <f>Scores!G22</f>
        <v>-</v>
      </c>
      <c r="I8"/>
      <c r="J8"/>
      <c r="K8"/>
      <c r="L8"/>
      <c r="M8"/>
      <c r="N8"/>
      <c r="O8"/>
      <c r="P8"/>
      <c r="Q8"/>
      <c r="R8"/>
      <c r="S8"/>
    </row>
    <row r="9" spans="1:19" x14ac:dyDescent="0.25">
      <c r="A9" s="63" t="str">
        <f>'5 Test'!E7</f>
        <v>?</v>
      </c>
      <c r="B9" s="83">
        <f>Scores!U15</f>
        <v>1</v>
      </c>
      <c r="C9" s="3" t="str">
        <f>Scores!B23</f>
        <v>-</v>
      </c>
      <c r="D9" s="3" t="str">
        <f>Scores!C23</f>
        <v>-</v>
      </c>
      <c r="E9" s="3" t="str">
        <f>Scores!D23</f>
        <v>-</v>
      </c>
      <c r="F9" s="48" t="str">
        <f>Scores!E23</f>
        <v>-</v>
      </c>
      <c r="G9" s="48" t="str">
        <f>Scores!F23</f>
        <v>-</v>
      </c>
      <c r="H9" s="48" t="str">
        <f>Scores!G23</f>
        <v>-</v>
      </c>
      <c r="I9"/>
      <c r="J9"/>
      <c r="K9"/>
      <c r="L9"/>
      <c r="M9"/>
      <c r="N9"/>
      <c r="O9"/>
      <c r="P9"/>
      <c r="Q9"/>
      <c r="R9"/>
      <c r="S9"/>
    </row>
    <row r="10" spans="1:19" x14ac:dyDescent="0.25">
      <c r="I10"/>
      <c r="J10"/>
    </row>
    <row r="11" spans="1:19" x14ac:dyDescent="0.25">
      <c r="I11"/>
      <c r="J11"/>
    </row>
    <row r="12" spans="1:19" x14ac:dyDescent="0.25">
      <c r="I12"/>
      <c r="J12"/>
    </row>
    <row r="13" spans="1:19" x14ac:dyDescent="0.25">
      <c r="A13"/>
      <c r="B13"/>
      <c r="C13"/>
      <c r="D13"/>
      <c r="E13"/>
      <c r="F13"/>
      <c r="G13"/>
      <c r="H13"/>
      <c r="I13"/>
      <c r="J13"/>
    </row>
    <row r="14" spans="1:19" x14ac:dyDescent="0.25">
      <c r="I14"/>
      <c r="J14"/>
    </row>
    <row r="15" spans="1:19" x14ac:dyDescent="0.25">
      <c r="I15"/>
      <c r="J15"/>
    </row>
    <row r="16" spans="1:19" x14ac:dyDescent="0.25">
      <c r="I16"/>
      <c r="J16"/>
    </row>
    <row r="17" spans="9:10" x14ac:dyDescent="0.25">
      <c r="I17"/>
      <c r="J17"/>
    </row>
    <row r="18" spans="9:10" x14ac:dyDescent="0.25">
      <c r="I18"/>
      <c r="J18"/>
    </row>
    <row r="19" spans="9:10" x14ac:dyDescent="0.25">
      <c r="I19"/>
      <c r="J19"/>
    </row>
    <row r="20" spans="9:10" x14ac:dyDescent="0.25">
      <c r="I20"/>
      <c r="J20"/>
    </row>
  </sheetData>
  <mergeCells count="2">
    <mergeCell ref="A1:S1"/>
    <mergeCell ref="A3:H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selection activeCell="A3" sqref="A3"/>
    </sheetView>
  </sheetViews>
  <sheetFormatPr defaultRowHeight="15" x14ac:dyDescent="0.25"/>
  <cols>
    <col min="7" max="7" width="11" customWidth="1"/>
    <col min="8" max="8" width="11.42578125" customWidth="1"/>
  </cols>
  <sheetData>
    <row r="1" spans="1:9" x14ac:dyDescent="0.25">
      <c r="A1" t="s">
        <v>85</v>
      </c>
      <c r="B1" t="s">
        <v>86</v>
      </c>
      <c r="C1" t="s">
        <v>87</v>
      </c>
      <c r="D1" t="s">
        <v>88</v>
      </c>
      <c r="E1" t="s">
        <v>89</v>
      </c>
      <c r="F1" t="s">
        <v>90</v>
      </c>
      <c r="G1" t="s">
        <v>91</v>
      </c>
      <c r="H1" t="s">
        <v>82</v>
      </c>
      <c r="I1" t="s">
        <v>81</v>
      </c>
    </row>
    <row r="2" spans="1:9" x14ac:dyDescent="0.25">
      <c r="A2" t="e">
        <f>RIGHT(#REF!,SEARCH(" ",#REF!)-0)</f>
        <v>#REF!</v>
      </c>
      <c r="B2" t="e">
        <f>LEFT(#REF!,SEARCH(" ",#REF!)-1)</f>
        <v>#REF!</v>
      </c>
      <c r="C2" t="e">
        <f>#REF!</f>
        <v>#REF!</v>
      </c>
      <c r="D2" t="e">
        <f>#REF!</f>
        <v>#REF!</v>
      </c>
      <c r="H2" t="e">
        <f>IF(#REF!="Math",MAX(#REF!),"-")</f>
        <v>#REF!</v>
      </c>
      <c r="I2" t="e">
        <f>IF(#REF!="Reading",MAX(#REF!),"-")</f>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TECS Ave</vt:lpstr>
      <vt:lpstr>Scores</vt:lpstr>
      <vt:lpstr>1 Test</vt:lpstr>
      <vt:lpstr>2 Test</vt:lpstr>
      <vt:lpstr>3 Test</vt:lpstr>
      <vt:lpstr>4 Test</vt:lpstr>
      <vt:lpstr>5 Test</vt:lpstr>
      <vt:lpstr>DON'T CLICK HERE</vt:lpstr>
      <vt:lpstr>DON'T CLICK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Cureton</dc:creator>
  <cp:lastModifiedBy>Stacy Harris</cp:lastModifiedBy>
  <cp:lastPrinted>2014-05-14T20:02:30Z</cp:lastPrinted>
  <dcterms:created xsi:type="dcterms:W3CDTF">2006-09-16T00:00:00Z</dcterms:created>
  <dcterms:modified xsi:type="dcterms:W3CDTF">2023-06-30T18:29:06Z</dcterms:modified>
</cp:coreProperties>
</file>